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\\Client\Y$\R14-SistemiInformativi\G14-Informatico\Amministrazione\DETERMINE 2024\Acquisti HW\Portatili_AQ_Consip\"/>
    </mc:Choice>
  </mc:AlternateContent>
  <bookViews>
    <workbookView xWindow="-28920" yWindow="-120" windowWidth="29040" windowHeight="15840" tabRatio="900" activeTab="1"/>
  </bookViews>
  <sheets>
    <sheet name="Input" sheetId="2" r:id="rId1"/>
    <sheet name="OdA" sheetId="3" r:id="rId2"/>
    <sheet name="AS" sheetId="7" state="hidden" r:id="rId3"/>
    <sheet name="Riepilogo_Spec_Tecniche" sheetId="13" r:id="rId4"/>
    <sheet name="Specs" sheetId="11" state="hidden" r:id="rId5"/>
    <sheet name="Prezzi" sheetId="12" state="hidden" r:id="rId6"/>
    <sheet name="Congelam_PC" sheetId="10" state="hidden" r:id="rId7"/>
    <sheet name="Config_Dispo" sheetId="14" state="hidden" r:id="rId8"/>
    <sheet name="Contatti_Fornitori" sheetId="6" state="hidden" r:id="rId9"/>
    <sheet name="Ana" sheetId="1" state="hidden" r:id="rId10"/>
  </sheets>
  <externalReferences>
    <externalReference r:id="rId11"/>
  </externalReferences>
  <definedNames>
    <definedName name="_xlnm._FilterDatabase" localSheetId="7" hidden="1">Config_Dispo!$C$3:$J$1659</definedName>
    <definedName name="_xlnm._FilterDatabase" localSheetId="5" hidden="1">Prezzi!$B$1:$B$43</definedName>
    <definedName name="_xlnm.Print_Area" localSheetId="2">AS!$B$1:$F$11</definedName>
    <definedName name="_xlnm.Print_Area" localSheetId="0">Input!$A$1:$E$39</definedName>
    <definedName name="_xlnm.Print_Area" localSheetId="1">OdA!$B$1:$F$27</definedName>
    <definedName name="_xlnm.Print_Area" localSheetId="3">OFFSET(Riepilogo_Spec_Tecniche!$A$4,0,0,40,18-COUNTIF(Riepilogo_Spec_Tecniche!$A$4:$R$4,""))</definedName>
    <definedName name="Area_Stampa_Formula">OFFSET(Riepilogo_Spec_Tecniche!$A$4,0,0,39,18-COUNTIF(Riepilogo_Spec_Tecniche!$A$4:$R$4,""))</definedName>
    <definedName name="CPU">Ana!$C$2:$C$4</definedName>
    <definedName name="Display" localSheetId="7">[1]Ana!#REF!</definedName>
    <definedName name="Display">Ana!$L$2:$L$3</definedName>
    <definedName name="EspRAM" localSheetId="7">[1]Ana!#REF!</definedName>
    <definedName name="EspRAM">Ana!$M$2:$M$5</definedName>
    <definedName name="Monitor">Ana!$I$2:$I$6</definedName>
    <definedName name="Num" localSheetId="7">[1]Ana!$I$2:$I$5</definedName>
    <definedName name="Num">Ana!$J$2:$J$5</definedName>
    <definedName name="Prodotto_Princip">Ana!$A$2:$A$4</definedName>
    <definedName name="RAM" localSheetId="7">[1]Ana!$C$2:$C$6</definedName>
    <definedName name="RAM">Ana!$D$2:$D$6</definedName>
    <definedName name="Scheda_Graf" localSheetId="7">[1]Ana!$J$2:$J$3</definedName>
    <definedName name="Scheda_Graf">Ana!$K$2:$K$3</definedName>
    <definedName name="Sist_Operat" localSheetId="7">[1]Ana!$E$2:$E$4</definedName>
    <definedName name="Sist_Operat">Ana!$F$2:$F$4</definedName>
    <definedName name="SN" localSheetId="7">[1]Ana!$F$2:$F$3</definedName>
    <definedName name="SN">Ana!$G$2:$G$3</definedName>
    <definedName name="SNSP" localSheetId="7">[1]Ana!$G$2:$G$4</definedName>
    <definedName name="SNSP">Ana!$H$2:$H$4</definedName>
    <definedName name="Sosten_Amb" localSheetId="7">[1]Ana!$A$2:$A$4</definedName>
    <definedName name="Sosten_Amb">Ana!$B$2:$B$4</definedName>
    <definedName name="SSD" localSheetId="7">[1]Ana!$D$2:$D$4</definedName>
    <definedName name="SSD">Ana!$E$2:$E$4</definedName>
    <definedName name="_xlnm.Print_Titles" localSheetId="3">Riepilogo_Spec_Tecniche!$A:$B,Riepilogo_Spec_Tecniche!$4:$4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52" i="12" l="1"/>
  <c r="AU52" i="12"/>
  <c r="AT52" i="12"/>
  <c r="AS52" i="12"/>
  <c r="AR52" i="12"/>
  <c r="K3387" i="14" l="1"/>
  <c r="A3387" i="14"/>
  <c r="K3386" i="14"/>
  <c r="A3386" i="14"/>
  <c r="K3385" i="14"/>
  <c r="A3385" i="14"/>
  <c r="K3384" i="14"/>
  <c r="A3384" i="14"/>
  <c r="K3383" i="14"/>
  <c r="A3383" i="14"/>
  <c r="K3382" i="14"/>
  <c r="A3382" i="14"/>
  <c r="K3381" i="14"/>
  <c r="A3381" i="14"/>
  <c r="K3380" i="14"/>
  <c r="A3380" i="14"/>
  <c r="K3379" i="14"/>
  <c r="A3379" i="14"/>
  <c r="K3378" i="14"/>
  <c r="A3378" i="14"/>
  <c r="K3377" i="14"/>
  <c r="A3377" i="14"/>
  <c r="K3376" i="14"/>
  <c r="A3376" i="14"/>
  <c r="K3375" i="14"/>
  <c r="A3375" i="14"/>
  <c r="K3374" i="14"/>
  <c r="A3374" i="14"/>
  <c r="K3373" i="14"/>
  <c r="A3373" i="14"/>
  <c r="K3372" i="14"/>
  <c r="A3372" i="14"/>
  <c r="K3371" i="14"/>
  <c r="A3371" i="14"/>
  <c r="K3370" i="14"/>
  <c r="A3370" i="14"/>
  <c r="K3369" i="14"/>
  <c r="A3369" i="14"/>
  <c r="K3368" i="14"/>
  <c r="A3368" i="14"/>
  <c r="K3367" i="14"/>
  <c r="A3367" i="14"/>
  <c r="K3366" i="14"/>
  <c r="A3366" i="14"/>
  <c r="K3365" i="14"/>
  <c r="A3365" i="14"/>
  <c r="K3364" i="14"/>
  <c r="A3364" i="14"/>
  <c r="K3363" i="14"/>
  <c r="A3363" i="14"/>
  <c r="K3362" i="14"/>
  <c r="A3362" i="14"/>
  <c r="K3361" i="14"/>
  <c r="A3361" i="14"/>
  <c r="K3360" i="14"/>
  <c r="A3360" i="14"/>
  <c r="K3359" i="14"/>
  <c r="A3359" i="14"/>
  <c r="K3358" i="14"/>
  <c r="A3358" i="14"/>
  <c r="K3357" i="14"/>
  <c r="A3357" i="14"/>
  <c r="K3356" i="14"/>
  <c r="A3356" i="14"/>
  <c r="K3355" i="14"/>
  <c r="A3355" i="14"/>
  <c r="K3354" i="14"/>
  <c r="A3354" i="14"/>
  <c r="K3353" i="14"/>
  <c r="A3353" i="14"/>
  <c r="K3352" i="14"/>
  <c r="A3352" i="14"/>
  <c r="K3351" i="14"/>
  <c r="A3351" i="14"/>
  <c r="K3350" i="14"/>
  <c r="A3350" i="14"/>
  <c r="K3349" i="14"/>
  <c r="A3349" i="14"/>
  <c r="K3348" i="14"/>
  <c r="A3348" i="14"/>
  <c r="K3347" i="14"/>
  <c r="A3347" i="14"/>
  <c r="K3346" i="14"/>
  <c r="A3346" i="14"/>
  <c r="K3345" i="14"/>
  <c r="A3345" i="14"/>
  <c r="K3344" i="14"/>
  <c r="A3344" i="14"/>
  <c r="K3343" i="14"/>
  <c r="A3343" i="14"/>
  <c r="K3342" i="14"/>
  <c r="A3342" i="14"/>
  <c r="K3341" i="14"/>
  <c r="A3341" i="14"/>
  <c r="K3340" i="14"/>
  <c r="A3340" i="14"/>
  <c r="K3339" i="14"/>
  <c r="A3339" i="14"/>
  <c r="K3338" i="14"/>
  <c r="A3338" i="14"/>
  <c r="K3337" i="14"/>
  <c r="A3337" i="14"/>
  <c r="K3336" i="14"/>
  <c r="A3336" i="14"/>
  <c r="K3335" i="14"/>
  <c r="A3335" i="14"/>
  <c r="K3334" i="14"/>
  <c r="A3334" i="14"/>
  <c r="K3333" i="14"/>
  <c r="A3333" i="14"/>
  <c r="K3332" i="14"/>
  <c r="A3332" i="14"/>
  <c r="K3331" i="14"/>
  <c r="A3331" i="14"/>
  <c r="K3330" i="14"/>
  <c r="A3330" i="14"/>
  <c r="K3329" i="14"/>
  <c r="A3329" i="14"/>
  <c r="K3328" i="14"/>
  <c r="A3328" i="14"/>
  <c r="K3327" i="14"/>
  <c r="A3327" i="14"/>
  <c r="K3326" i="14"/>
  <c r="A3326" i="14"/>
  <c r="K3325" i="14"/>
  <c r="A3325" i="14"/>
  <c r="K3324" i="14"/>
  <c r="A3324" i="14"/>
  <c r="K3323" i="14"/>
  <c r="A3323" i="14"/>
  <c r="K3322" i="14"/>
  <c r="A3322" i="14"/>
  <c r="K3321" i="14"/>
  <c r="A3321" i="14"/>
  <c r="K3320" i="14"/>
  <c r="A3320" i="14"/>
  <c r="K3319" i="14"/>
  <c r="A3319" i="14"/>
  <c r="K3318" i="14"/>
  <c r="A3318" i="14"/>
  <c r="K3317" i="14"/>
  <c r="A3317" i="14"/>
  <c r="K3316" i="14"/>
  <c r="A3316" i="14"/>
  <c r="K3315" i="14"/>
  <c r="A3315" i="14"/>
  <c r="K3314" i="14"/>
  <c r="A3314" i="14"/>
  <c r="K3313" i="14"/>
  <c r="A3313" i="14"/>
  <c r="K3312" i="14"/>
  <c r="A3312" i="14"/>
  <c r="K3311" i="14"/>
  <c r="A3311" i="14"/>
  <c r="K3310" i="14"/>
  <c r="A3310" i="14"/>
  <c r="K3309" i="14"/>
  <c r="A3309" i="14"/>
  <c r="K3308" i="14"/>
  <c r="A3308" i="14"/>
  <c r="K3307" i="14"/>
  <c r="A3307" i="14"/>
  <c r="K3306" i="14"/>
  <c r="A3306" i="14"/>
  <c r="K3305" i="14"/>
  <c r="A3305" i="14"/>
  <c r="K3304" i="14"/>
  <c r="A3304" i="14"/>
  <c r="K3303" i="14"/>
  <c r="A3303" i="14"/>
  <c r="K3302" i="14"/>
  <c r="A3302" i="14"/>
  <c r="K3301" i="14"/>
  <c r="A3301" i="14"/>
  <c r="K3300" i="14"/>
  <c r="A3300" i="14"/>
  <c r="K3299" i="14"/>
  <c r="A3299" i="14"/>
  <c r="K3298" i="14"/>
  <c r="A3298" i="14"/>
  <c r="K3297" i="14"/>
  <c r="A3297" i="14"/>
  <c r="K3296" i="14"/>
  <c r="A3296" i="14"/>
  <c r="K3295" i="14"/>
  <c r="A3295" i="14"/>
  <c r="K3294" i="14"/>
  <c r="A3294" i="14"/>
  <c r="K3293" i="14"/>
  <c r="A3293" i="14"/>
  <c r="K3292" i="14"/>
  <c r="A3292" i="14"/>
  <c r="K3291" i="14"/>
  <c r="A3291" i="14"/>
  <c r="K3290" i="14"/>
  <c r="A3290" i="14"/>
  <c r="K3289" i="14"/>
  <c r="A3289" i="14"/>
  <c r="K3288" i="14"/>
  <c r="A3288" i="14"/>
  <c r="K3287" i="14"/>
  <c r="A3287" i="14"/>
  <c r="K3286" i="14"/>
  <c r="A3286" i="14"/>
  <c r="K3285" i="14"/>
  <c r="A3285" i="14"/>
  <c r="K3284" i="14"/>
  <c r="A3284" i="14"/>
  <c r="K3283" i="14"/>
  <c r="A3283" i="14"/>
  <c r="K3282" i="14"/>
  <c r="A3282" i="14"/>
  <c r="K3281" i="14"/>
  <c r="A3281" i="14"/>
  <c r="K3280" i="14"/>
  <c r="A3280" i="14"/>
  <c r="K3279" i="14"/>
  <c r="A3279" i="14"/>
  <c r="K3278" i="14"/>
  <c r="A3278" i="14"/>
  <c r="K3277" i="14"/>
  <c r="A3277" i="14"/>
  <c r="K3276" i="14"/>
  <c r="A3276" i="14"/>
  <c r="K3275" i="14"/>
  <c r="A3275" i="14"/>
  <c r="K3274" i="14"/>
  <c r="A3274" i="14"/>
  <c r="K3273" i="14"/>
  <c r="A3273" i="14"/>
  <c r="K3272" i="14"/>
  <c r="A3272" i="14"/>
  <c r="K3271" i="14"/>
  <c r="A3271" i="14"/>
  <c r="K3270" i="14"/>
  <c r="A3270" i="14"/>
  <c r="K3269" i="14"/>
  <c r="A3269" i="14"/>
  <c r="K3268" i="14"/>
  <c r="A3268" i="14"/>
  <c r="K3267" i="14"/>
  <c r="A3267" i="14"/>
  <c r="K3266" i="14"/>
  <c r="A3266" i="14"/>
  <c r="K3265" i="14"/>
  <c r="A3265" i="14"/>
  <c r="K3264" i="14"/>
  <c r="A3264" i="14"/>
  <c r="K3263" i="14"/>
  <c r="A3263" i="14"/>
  <c r="K3262" i="14"/>
  <c r="A3262" i="14"/>
  <c r="K3261" i="14"/>
  <c r="A3261" i="14"/>
  <c r="K3260" i="14"/>
  <c r="A3260" i="14"/>
  <c r="K3259" i="14"/>
  <c r="A3259" i="14"/>
  <c r="K3258" i="14"/>
  <c r="A3258" i="14"/>
  <c r="K3257" i="14"/>
  <c r="A3257" i="14"/>
  <c r="K3256" i="14"/>
  <c r="A3256" i="14"/>
  <c r="K3255" i="14"/>
  <c r="A3255" i="14"/>
  <c r="K3254" i="14"/>
  <c r="A3254" i="14"/>
  <c r="K3253" i="14"/>
  <c r="A3253" i="14"/>
  <c r="K3252" i="14"/>
  <c r="A3252" i="14"/>
  <c r="K3251" i="14"/>
  <c r="A3251" i="14"/>
  <c r="K3250" i="14"/>
  <c r="A3250" i="14"/>
  <c r="K3249" i="14"/>
  <c r="A3249" i="14"/>
  <c r="K3248" i="14"/>
  <c r="A3248" i="14"/>
  <c r="K3247" i="14"/>
  <c r="A3247" i="14"/>
  <c r="K3246" i="14"/>
  <c r="A3246" i="14"/>
  <c r="K3245" i="14"/>
  <c r="A3245" i="14"/>
  <c r="K3244" i="14"/>
  <c r="A3244" i="14"/>
  <c r="K3243" i="14"/>
  <c r="A3243" i="14"/>
  <c r="K3242" i="14"/>
  <c r="A3242" i="14"/>
  <c r="K3241" i="14"/>
  <c r="A3241" i="14"/>
  <c r="K3240" i="14"/>
  <c r="A3240" i="14"/>
  <c r="K3239" i="14"/>
  <c r="A3239" i="14"/>
  <c r="K3238" i="14"/>
  <c r="A3238" i="14"/>
  <c r="K3237" i="14"/>
  <c r="A3237" i="14"/>
  <c r="K3236" i="14"/>
  <c r="A3236" i="14"/>
  <c r="K3235" i="14"/>
  <c r="A3235" i="14"/>
  <c r="K3234" i="14"/>
  <c r="A3234" i="14"/>
  <c r="K3233" i="14"/>
  <c r="A3233" i="14"/>
  <c r="K3232" i="14"/>
  <c r="A3232" i="14"/>
  <c r="K3231" i="14"/>
  <c r="A3231" i="14"/>
  <c r="K3230" i="14"/>
  <c r="A3230" i="14"/>
  <c r="K3229" i="14"/>
  <c r="A3229" i="14"/>
  <c r="K3228" i="14"/>
  <c r="A3228" i="14"/>
  <c r="K3227" i="14"/>
  <c r="A3227" i="14"/>
  <c r="K3226" i="14"/>
  <c r="A3226" i="14"/>
  <c r="K3225" i="14"/>
  <c r="A3225" i="14"/>
  <c r="K3224" i="14"/>
  <c r="A3224" i="14"/>
  <c r="K3223" i="14"/>
  <c r="A3223" i="14"/>
  <c r="K3222" i="14"/>
  <c r="A3222" i="14"/>
  <c r="K3221" i="14"/>
  <c r="A3221" i="14"/>
  <c r="K3220" i="14"/>
  <c r="A3220" i="14"/>
  <c r="K3219" i="14"/>
  <c r="A3219" i="14"/>
  <c r="K3218" i="14"/>
  <c r="A3218" i="14"/>
  <c r="K3217" i="14"/>
  <c r="A3217" i="14"/>
  <c r="K3216" i="14"/>
  <c r="A3216" i="14"/>
  <c r="K3215" i="14"/>
  <c r="A3215" i="14"/>
  <c r="K3214" i="14"/>
  <c r="A3214" i="14"/>
  <c r="K3213" i="14"/>
  <c r="A3213" i="14"/>
  <c r="K3212" i="14"/>
  <c r="A3212" i="14"/>
  <c r="K3211" i="14"/>
  <c r="A3211" i="14"/>
  <c r="K3210" i="14"/>
  <c r="A3210" i="14"/>
  <c r="K3209" i="14"/>
  <c r="A3209" i="14"/>
  <c r="K3208" i="14"/>
  <c r="A3208" i="14"/>
  <c r="K3207" i="14"/>
  <c r="A3207" i="14"/>
  <c r="K3206" i="14"/>
  <c r="A3206" i="14"/>
  <c r="K3205" i="14"/>
  <c r="A3205" i="14"/>
  <c r="K3204" i="14"/>
  <c r="A3204" i="14"/>
  <c r="K3203" i="14"/>
  <c r="A3203" i="14"/>
  <c r="K3202" i="14"/>
  <c r="A3202" i="14"/>
  <c r="K3201" i="14"/>
  <c r="A3201" i="14"/>
  <c r="K3200" i="14"/>
  <c r="A3200" i="14"/>
  <c r="K3199" i="14"/>
  <c r="A3199" i="14"/>
  <c r="K3198" i="14"/>
  <c r="A3198" i="14"/>
  <c r="K3197" i="14"/>
  <c r="A3197" i="14"/>
  <c r="K3196" i="14"/>
  <c r="A3196" i="14"/>
  <c r="K3195" i="14"/>
  <c r="A3195" i="14"/>
  <c r="K3194" i="14"/>
  <c r="A3194" i="14"/>
  <c r="K3193" i="14"/>
  <c r="A3193" i="14"/>
  <c r="K3192" i="14"/>
  <c r="A3192" i="14"/>
  <c r="K3191" i="14"/>
  <c r="A3191" i="14"/>
  <c r="K3190" i="14"/>
  <c r="A3190" i="14"/>
  <c r="K3189" i="14"/>
  <c r="A3189" i="14"/>
  <c r="K3188" i="14"/>
  <c r="A3188" i="14"/>
  <c r="K3187" i="14"/>
  <c r="A3187" i="14"/>
  <c r="K3186" i="14"/>
  <c r="A3186" i="14"/>
  <c r="K3185" i="14"/>
  <c r="A3185" i="14"/>
  <c r="K3184" i="14"/>
  <c r="A3184" i="14"/>
  <c r="K3183" i="14"/>
  <c r="A3183" i="14"/>
  <c r="K3182" i="14"/>
  <c r="A3182" i="14"/>
  <c r="K3181" i="14"/>
  <c r="A3181" i="14"/>
  <c r="K3180" i="14"/>
  <c r="A3180" i="14"/>
  <c r="K3179" i="14"/>
  <c r="A3179" i="14"/>
  <c r="K3178" i="14"/>
  <c r="A3178" i="14"/>
  <c r="K3177" i="14"/>
  <c r="A3177" i="14"/>
  <c r="K3176" i="14"/>
  <c r="A3176" i="14"/>
  <c r="K3175" i="14"/>
  <c r="A3175" i="14"/>
  <c r="K3174" i="14"/>
  <c r="A3174" i="14"/>
  <c r="K3173" i="14"/>
  <c r="A3173" i="14"/>
  <c r="K3172" i="14"/>
  <c r="A3172" i="14"/>
  <c r="K3171" i="14"/>
  <c r="A3171" i="14"/>
  <c r="K3170" i="14"/>
  <c r="A3170" i="14"/>
  <c r="K3169" i="14"/>
  <c r="A3169" i="14"/>
  <c r="K3168" i="14"/>
  <c r="A3168" i="14"/>
  <c r="K3167" i="14"/>
  <c r="A3167" i="14"/>
  <c r="K3166" i="14"/>
  <c r="A3166" i="14"/>
  <c r="K3165" i="14"/>
  <c r="A3165" i="14"/>
  <c r="K3164" i="14"/>
  <c r="A3164" i="14"/>
  <c r="K3163" i="14"/>
  <c r="A3163" i="14"/>
  <c r="K3162" i="14"/>
  <c r="A3162" i="14"/>
  <c r="K3161" i="14"/>
  <c r="A3161" i="14"/>
  <c r="K3160" i="14"/>
  <c r="A3160" i="14"/>
  <c r="K3159" i="14"/>
  <c r="A3159" i="14"/>
  <c r="K3158" i="14"/>
  <c r="A3158" i="14"/>
  <c r="K3157" i="14"/>
  <c r="A3157" i="14"/>
  <c r="K3156" i="14"/>
  <c r="A3156" i="14"/>
  <c r="K3155" i="14"/>
  <c r="A3155" i="14"/>
  <c r="K3154" i="14"/>
  <c r="A3154" i="14"/>
  <c r="K3153" i="14"/>
  <c r="A3153" i="14"/>
  <c r="K3152" i="14"/>
  <c r="A3152" i="14"/>
  <c r="K3151" i="14"/>
  <c r="A3151" i="14"/>
  <c r="K3150" i="14"/>
  <c r="A3150" i="14"/>
  <c r="K3149" i="14"/>
  <c r="A3149" i="14"/>
  <c r="K3148" i="14"/>
  <c r="A3148" i="14"/>
  <c r="K3147" i="14"/>
  <c r="A3147" i="14"/>
  <c r="K3146" i="14"/>
  <c r="A3146" i="14"/>
  <c r="K3145" i="14"/>
  <c r="A3145" i="14"/>
  <c r="K3144" i="14"/>
  <c r="A3144" i="14"/>
  <c r="K3143" i="14"/>
  <c r="A3143" i="14"/>
  <c r="K3142" i="14"/>
  <c r="A3142" i="14"/>
  <c r="K3141" i="14"/>
  <c r="A3141" i="14"/>
  <c r="K3140" i="14"/>
  <c r="A3140" i="14"/>
  <c r="K3139" i="14"/>
  <c r="A3139" i="14"/>
  <c r="K3138" i="14"/>
  <c r="A3138" i="14"/>
  <c r="K3137" i="14"/>
  <c r="A3137" i="14"/>
  <c r="K3136" i="14"/>
  <c r="A3136" i="14"/>
  <c r="K3135" i="14"/>
  <c r="A3135" i="14"/>
  <c r="K3134" i="14"/>
  <c r="A3134" i="14"/>
  <c r="K3133" i="14"/>
  <c r="A3133" i="14"/>
  <c r="K3132" i="14"/>
  <c r="A3132" i="14"/>
  <c r="K3131" i="14"/>
  <c r="A3131" i="14"/>
  <c r="K3130" i="14"/>
  <c r="A3130" i="14"/>
  <c r="K3129" i="14"/>
  <c r="A3129" i="14"/>
  <c r="K3128" i="14"/>
  <c r="A3128" i="14"/>
  <c r="K3127" i="14"/>
  <c r="A3127" i="14"/>
  <c r="K3126" i="14"/>
  <c r="A3126" i="14"/>
  <c r="K3125" i="14"/>
  <c r="A3125" i="14"/>
  <c r="K3124" i="14"/>
  <c r="A3124" i="14"/>
  <c r="K3123" i="14"/>
  <c r="A3123" i="14"/>
  <c r="K3122" i="14"/>
  <c r="A3122" i="14"/>
  <c r="K3121" i="14"/>
  <c r="A3121" i="14"/>
  <c r="K3120" i="14"/>
  <c r="A3120" i="14"/>
  <c r="K3119" i="14"/>
  <c r="A3119" i="14"/>
  <c r="K3118" i="14"/>
  <c r="A3118" i="14"/>
  <c r="K3117" i="14"/>
  <c r="A3117" i="14"/>
  <c r="K3116" i="14"/>
  <c r="A3116" i="14"/>
  <c r="K3115" i="14"/>
  <c r="A3115" i="14"/>
  <c r="K3114" i="14"/>
  <c r="A3114" i="14"/>
  <c r="K3113" i="14"/>
  <c r="A3113" i="14"/>
  <c r="K3112" i="14"/>
  <c r="A3112" i="14"/>
  <c r="K3111" i="14"/>
  <c r="A3111" i="14"/>
  <c r="K3110" i="14"/>
  <c r="A3110" i="14"/>
  <c r="K3109" i="14"/>
  <c r="A3109" i="14"/>
  <c r="K3108" i="14"/>
  <c r="A3108" i="14"/>
  <c r="K3107" i="14"/>
  <c r="A3107" i="14"/>
  <c r="K3106" i="14"/>
  <c r="A3106" i="14"/>
  <c r="K3105" i="14"/>
  <c r="A3105" i="14"/>
  <c r="K3104" i="14"/>
  <c r="A3104" i="14"/>
  <c r="K3103" i="14"/>
  <c r="A3103" i="14"/>
  <c r="K3102" i="14"/>
  <c r="A3102" i="14"/>
  <c r="K3101" i="14"/>
  <c r="A3101" i="14"/>
  <c r="K3100" i="14"/>
  <c r="A3100" i="14"/>
  <c r="K3099" i="14"/>
  <c r="A3099" i="14"/>
  <c r="K3098" i="14"/>
  <c r="A3098" i="14"/>
  <c r="K3097" i="14"/>
  <c r="A3097" i="14"/>
  <c r="K3096" i="14"/>
  <c r="A3096" i="14"/>
  <c r="K3095" i="14"/>
  <c r="A3095" i="14"/>
  <c r="K3094" i="14"/>
  <c r="A3094" i="14"/>
  <c r="K3093" i="14"/>
  <c r="A3093" i="14"/>
  <c r="K3092" i="14"/>
  <c r="A3092" i="14"/>
  <c r="K3091" i="14"/>
  <c r="A3091" i="14"/>
  <c r="K3090" i="14"/>
  <c r="A3090" i="14"/>
  <c r="K3089" i="14"/>
  <c r="A3089" i="14"/>
  <c r="K3088" i="14"/>
  <c r="A3088" i="14"/>
  <c r="K3087" i="14"/>
  <c r="A3087" i="14"/>
  <c r="K3086" i="14"/>
  <c r="A3086" i="14"/>
  <c r="K3085" i="14"/>
  <c r="A3085" i="14"/>
  <c r="K3084" i="14"/>
  <c r="A3084" i="14"/>
  <c r="K3083" i="14"/>
  <c r="A3083" i="14"/>
  <c r="K3082" i="14"/>
  <c r="A3082" i="14"/>
  <c r="K3081" i="14"/>
  <c r="A3081" i="14"/>
  <c r="K3080" i="14"/>
  <c r="A3080" i="14"/>
  <c r="K3079" i="14"/>
  <c r="A3079" i="14"/>
  <c r="K3078" i="14"/>
  <c r="A3078" i="14"/>
  <c r="K3077" i="14"/>
  <c r="A3077" i="14"/>
  <c r="K3076" i="14"/>
  <c r="A3076" i="14"/>
  <c r="K3075" i="14"/>
  <c r="A3075" i="14"/>
  <c r="K3074" i="14"/>
  <c r="A3074" i="14"/>
  <c r="K3073" i="14"/>
  <c r="A3073" i="14"/>
  <c r="K3072" i="14"/>
  <c r="A3072" i="14"/>
  <c r="K3071" i="14"/>
  <c r="A3071" i="14"/>
  <c r="K3070" i="14"/>
  <c r="A3070" i="14"/>
  <c r="K3069" i="14"/>
  <c r="A3069" i="14"/>
  <c r="K3068" i="14"/>
  <c r="A3068" i="14"/>
  <c r="K3067" i="14"/>
  <c r="A3067" i="14"/>
  <c r="K3066" i="14"/>
  <c r="A3066" i="14"/>
  <c r="K3065" i="14"/>
  <c r="A3065" i="14"/>
  <c r="K3064" i="14"/>
  <c r="A3064" i="14"/>
  <c r="K3063" i="14"/>
  <c r="A3063" i="14"/>
  <c r="K3062" i="14"/>
  <c r="A3062" i="14"/>
  <c r="K3061" i="14"/>
  <c r="A3061" i="14"/>
  <c r="K3060" i="14"/>
  <c r="A3060" i="14"/>
  <c r="K3059" i="14"/>
  <c r="A3059" i="14"/>
  <c r="K3058" i="14"/>
  <c r="A3058" i="14"/>
  <c r="K3057" i="14"/>
  <c r="A3057" i="14"/>
  <c r="K3056" i="14"/>
  <c r="A3056" i="14"/>
  <c r="K3055" i="14"/>
  <c r="A3055" i="14"/>
  <c r="K3054" i="14"/>
  <c r="A3054" i="14"/>
  <c r="K3053" i="14"/>
  <c r="A3053" i="14"/>
  <c r="K3052" i="14"/>
  <c r="A3052" i="14"/>
  <c r="K3051" i="14"/>
  <c r="A3051" i="14"/>
  <c r="K3050" i="14"/>
  <c r="A3050" i="14"/>
  <c r="K3049" i="14"/>
  <c r="A3049" i="14"/>
  <c r="K3048" i="14"/>
  <c r="A3048" i="14"/>
  <c r="K3047" i="14"/>
  <c r="A3047" i="14"/>
  <c r="K3046" i="14"/>
  <c r="A3046" i="14"/>
  <c r="K3045" i="14"/>
  <c r="A3045" i="14"/>
  <c r="K3044" i="14"/>
  <c r="A3044" i="14"/>
  <c r="K3043" i="14"/>
  <c r="A3043" i="14"/>
  <c r="K3042" i="14"/>
  <c r="A3042" i="14"/>
  <c r="K3041" i="14"/>
  <c r="A3041" i="14"/>
  <c r="K3040" i="14"/>
  <c r="A3040" i="14"/>
  <c r="K3039" i="14"/>
  <c r="A3039" i="14"/>
  <c r="K3038" i="14"/>
  <c r="A3038" i="14"/>
  <c r="K3037" i="14"/>
  <c r="A3037" i="14"/>
  <c r="K3036" i="14"/>
  <c r="A3036" i="14"/>
  <c r="K3035" i="14"/>
  <c r="A3035" i="14"/>
  <c r="K3034" i="14"/>
  <c r="A3034" i="14"/>
  <c r="K3033" i="14"/>
  <c r="A3033" i="14"/>
  <c r="K3032" i="14"/>
  <c r="A3032" i="14"/>
  <c r="K3031" i="14"/>
  <c r="A3031" i="14"/>
  <c r="K3030" i="14"/>
  <c r="A3030" i="14"/>
  <c r="K3029" i="14"/>
  <c r="A3029" i="14"/>
  <c r="K3028" i="14"/>
  <c r="A3028" i="14"/>
  <c r="K3027" i="14"/>
  <c r="A3027" i="14"/>
  <c r="K3026" i="14"/>
  <c r="A3026" i="14"/>
  <c r="K3025" i="14"/>
  <c r="A3025" i="14"/>
  <c r="K3024" i="14"/>
  <c r="A3024" i="14"/>
  <c r="K3023" i="14"/>
  <c r="A3023" i="14"/>
  <c r="K3022" i="14"/>
  <c r="A3022" i="14"/>
  <c r="K3021" i="14"/>
  <c r="A3021" i="14"/>
  <c r="K3020" i="14"/>
  <c r="A3020" i="14"/>
  <c r="K3019" i="14"/>
  <c r="A3019" i="14"/>
  <c r="K3018" i="14"/>
  <c r="A3018" i="14"/>
  <c r="K3017" i="14"/>
  <c r="A3017" i="14"/>
  <c r="K3016" i="14"/>
  <c r="A3016" i="14"/>
  <c r="K3015" i="14"/>
  <c r="A3015" i="14"/>
  <c r="K3014" i="14"/>
  <c r="A3014" i="14"/>
  <c r="K3013" i="14"/>
  <c r="A3013" i="14"/>
  <c r="K3012" i="14"/>
  <c r="A3012" i="14"/>
  <c r="K3011" i="14"/>
  <c r="A3011" i="14"/>
  <c r="K3010" i="14"/>
  <c r="A3010" i="14"/>
  <c r="K3009" i="14"/>
  <c r="A3009" i="14"/>
  <c r="K3008" i="14"/>
  <c r="A3008" i="14"/>
  <c r="K3007" i="14"/>
  <c r="A3007" i="14"/>
  <c r="K3006" i="14"/>
  <c r="A3006" i="14"/>
  <c r="K3005" i="14"/>
  <c r="A3005" i="14"/>
  <c r="K3004" i="14"/>
  <c r="A3004" i="14"/>
  <c r="K3003" i="14"/>
  <c r="A3003" i="14"/>
  <c r="K3002" i="14"/>
  <c r="A3002" i="14"/>
  <c r="K3001" i="14"/>
  <c r="A3001" i="14"/>
  <c r="K3000" i="14"/>
  <c r="A3000" i="14"/>
  <c r="K2999" i="14"/>
  <c r="A2999" i="14"/>
  <c r="K2998" i="14"/>
  <c r="A2998" i="14"/>
  <c r="K2997" i="14"/>
  <c r="A2997" i="14"/>
  <c r="K2996" i="14"/>
  <c r="A2996" i="14"/>
  <c r="K2995" i="14"/>
  <c r="A2995" i="14"/>
  <c r="K2994" i="14"/>
  <c r="A2994" i="14"/>
  <c r="K2993" i="14"/>
  <c r="A2993" i="14"/>
  <c r="K2992" i="14"/>
  <c r="A2992" i="14"/>
  <c r="K2991" i="14"/>
  <c r="A2991" i="14"/>
  <c r="K2990" i="14"/>
  <c r="A2990" i="14"/>
  <c r="K2989" i="14"/>
  <c r="A2989" i="14"/>
  <c r="K2988" i="14"/>
  <c r="A2988" i="14"/>
  <c r="K2987" i="14"/>
  <c r="A2987" i="14"/>
  <c r="K2986" i="14"/>
  <c r="A2986" i="14"/>
  <c r="K2985" i="14"/>
  <c r="A2985" i="14"/>
  <c r="K2984" i="14"/>
  <c r="A2984" i="14"/>
  <c r="K2983" i="14"/>
  <c r="A2983" i="14"/>
  <c r="K2982" i="14"/>
  <c r="A2982" i="14"/>
  <c r="K2981" i="14"/>
  <c r="A2981" i="14"/>
  <c r="K2980" i="14"/>
  <c r="A2980" i="14"/>
  <c r="K2979" i="14"/>
  <c r="A2979" i="14"/>
  <c r="K2978" i="14"/>
  <c r="A2978" i="14"/>
  <c r="K2977" i="14"/>
  <c r="A2977" i="14"/>
  <c r="K2976" i="14"/>
  <c r="A2976" i="14"/>
  <c r="K2975" i="14"/>
  <c r="A2975" i="14"/>
  <c r="K2974" i="14"/>
  <c r="A2974" i="14"/>
  <c r="K2973" i="14"/>
  <c r="A2973" i="14"/>
  <c r="K2972" i="14"/>
  <c r="A2972" i="14"/>
  <c r="K2971" i="14"/>
  <c r="A2971" i="14"/>
  <c r="K2970" i="14"/>
  <c r="A2970" i="14"/>
  <c r="K2969" i="14"/>
  <c r="A2969" i="14"/>
  <c r="K2968" i="14"/>
  <c r="A2968" i="14"/>
  <c r="K2967" i="14"/>
  <c r="A2967" i="14"/>
  <c r="K2966" i="14"/>
  <c r="A2966" i="14"/>
  <c r="K2965" i="14"/>
  <c r="A2965" i="14"/>
  <c r="K2964" i="14"/>
  <c r="A2964" i="14"/>
  <c r="K2963" i="14"/>
  <c r="A2963" i="14"/>
  <c r="K2962" i="14"/>
  <c r="A2962" i="14"/>
  <c r="K2961" i="14"/>
  <c r="A2961" i="14"/>
  <c r="K2960" i="14"/>
  <c r="A2960" i="14"/>
  <c r="K2959" i="14"/>
  <c r="A2959" i="14"/>
  <c r="K2958" i="14"/>
  <c r="A2958" i="14"/>
  <c r="K2957" i="14"/>
  <c r="A2957" i="14"/>
  <c r="K2956" i="14"/>
  <c r="A2956" i="14"/>
  <c r="K2955" i="14" l="1"/>
  <c r="A2955" i="14"/>
  <c r="K2954" i="14"/>
  <c r="A2954" i="14"/>
  <c r="K2953" i="14"/>
  <c r="A2953" i="14"/>
  <c r="K2952" i="14"/>
  <c r="A2952" i="14"/>
  <c r="K2951" i="14"/>
  <c r="A2951" i="14"/>
  <c r="K2950" i="14"/>
  <c r="A2950" i="14"/>
  <c r="K2949" i="14"/>
  <c r="A2949" i="14"/>
  <c r="K2948" i="14"/>
  <c r="A2948" i="14"/>
  <c r="K2947" i="14"/>
  <c r="A2947" i="14"/>
  <c r="K2946" i="14"/>
  <c r="A2946" i="14"/>
  <c r="K2945" i="14"/>
  <c r="A2945" i="14"/>
  <c r="K2944" i="14"/>
  <c r="A2944" i="14"/>
  <c r="K2943" i="14"/>
  <c r="A2943" i="14"/>
  <c r="K2942" i="14"/>
  <c r="A2942" i="14"/>
  <c r="K2941" i="14"/>
  <c r="A2941" i="14"/>
  <c r="K2940" i="14"/>
  <c r="A2940" i="14"/>
  <c r="K2939" i="14"/>
  <c r="A2939" i="14"/>
  <c r="K2938" i="14"/>
  <c r="A2938" i="14"/>
  <c r="K2937" i="14"/>
  <c r="A2937" i="14"/>
  <c r="K2936" i="14"/>
  <c r="A2936" i="14"/>
  <c r="K2935" i="14"/>
  <c r="A2935" i="14"/>
  <c r="K2934" i="14"/>
  <c r="A2934" i="14"/>
  <c r="K2933" i="14"/>
  <c r="A2933" i="14"/>
  <c r="K2932" i="14"/>
  <c r="A2932" i="14"/>
  <c r="K2931" i="14"/>
  <c r="A2931" i="14"/>
  <c r="K2930" i="14"/>
  <c r="A2930" i="14"/>
  <c r="K2929" i="14"/>
  <c r="A2929" i="14"/>
  <c r="K2928" i="14"/>
  <c r="A2928" i="14"/>
  <c r="K2927" i="14"/>
  <c r="A2927" i="14"/>
  <c r="K2926" i="14"/>
  <c r="A2926" i="14"/>
  <c r="K2925" i="14"/>
  <c r="A2925" i="14"/>
  <c r="K2924" i="14"/>
  <c r="A2924" i="14"/>
  <c r="K2923" i="14"/>
  <c r="A2923" i="14"/>
  <c r="K2922" i="14"/>
  <c r="A2922" i="14"/>
  <c r="K2921" i="14"/>
  <c r="A2921" i="14"/>
  <c r="K2920" i="14"/>
  <c r="A2920" i="14"/>
  <c r="K2919" i="14"/>
  <c r="A2919" i="14"/>
  <c r="K2918" i="14"/>
  <c r="A2918" i="14"/>
  <c r="K2917" i="14"/>
  <c r="A2917" i="14"/>
  <c r="K2916" i="14"/>
  <c r="A2916" i="14"/>
  <c r="K2915" i="14"/>
  <c r="A2915" i="14"/>
  <c r="K2914" i="14"/>
  <c r="A2914" i="14"/>
  <c r="K2913" i="14"/>
  <c r="A2913" i="14"/>
  <c r="K2912" i="14"/>
  <c r="A2912" i="14"/>
  <c r="K2911" i="14"/>
  <c r="A2911" i="14"/>
  <c r="K2910" i="14"/>
  <c r="A2910" i="14"/>
  <c r="K2909" i="14"/>
  <c r="A2909" i="14"/>
  <c r="K2908" i="14"/>
  <c r="A2908" i="14"/>
  <c r="K2907" i="14"/>
  <c r="A2907" i="14"/>
  <c r="K2906" i="14"/>
  <c r="A2906" i="14"/>
  <c r="K2905" i="14"/>
  <c r="A2905" i="14"/>
  <c r="K2904" i="14"/>
  <c r="A2904" i="14"/>
  <c r="K2903" i="14"/>
  <c r="A2903" i="14"/>
  <c r="K2902" i="14"/>
  <c r="A2902" i="14"/>
  <c r="K2901" i="14"/>
  <c r="A2901" i="14"/>
  <c r="K2900" i="14"/>
  <c r="A2900" i="14"/>
  <c r="K2899" i="14"/>
  <c r="A2899" i="14"/>
  <c r="K2898" i="14"/>
  <c r="A2898" i="14"/>
  <c r="K2897" i="14"/>
  <c r="A2897" i="14"/>
  <c r="K2896" i="14"/>
  <c r="A2896" i="14"/>
  <c r="K2895" i="14"/>
  <c r="A2895" i="14"/>
  <c r="K2894" i="14"/>
  <c r="A2894" i="14"/>
  <c r="K2893" i="14"/>
  <c r="A2893" i="14"/>
  <c r="K2892" i="14"/>
  <c r="A2892" i="14"/>
  <c r="K2891" i="14"/>
  <c r="A2891" i="14"/>
  <c r="K2890" i="14"/>
  <c r="A2890" i="14"/>
  <c r="K2889" i="14"/>
  <c r="A2889" i="14"/>
  <c r="K2888" i="14"/>
  <c r="A2888" i="14"/>
  <c r="K2887" i="14"/>
  <c r="A2887" i="14"/>
  <c r="K2886" i="14"/>
  <c r="A2886" i="14"/>
  <c r="K2885" i="14"/>
  <c r="A2885" i="14"/>
  <c r="K2884" i="14"/>
  <c r="A2884" i="14"/>
  <c r="K2883" i="14"/>
  <c r="A2883" i="14"/>
  <c r="K2882" i="14"/>
  <c r="A2882" i="14"/>
  <c r="K2881" i="14"/>
  <c r="A2881" i="14"/>
  <c r="K2880" i="14"/>
  <c r="A2880" i="14"/>
  <c r="K2879" i="14"/>
  <c r="A2879" i="14"/>
  <c r="K2878" i="14"/>
  <c r="A2878" i="14"/>
  <c r="K2877" i="14"/>
  <c r="A2877" i="14"/>
  <c r="K2876" i="14"/>
  <c r="A2876" i="14"/>
  <c r="K2875" i="14"/>
  <c r="A2875" i="14"/>
  <c r="K2874" i="14"/>
  <c r="A2874" i="14"/>
  <c r="K2873" i="14"/>
  <c r="A2873" i="14"/>
  <c r="K2872" i="14"/>
  <c r="A2872" i="14"/>
  <c r="K2871" i="14"/>
  <c r="A2871" i="14"/>
  <c r="K2870" i="14"/>
  <c r="A2870" i="14"/>
  <c r="K2869" i="14"/>
  <c r="A2869" i="14"/>
  <c r="K2868" i="14"/>
  <c r="A2868" i="14"/>
  <c r="K2867" i="14"/>
  <c r="A2867" i="14"/>
  <c r="K2866" i="14"/>
  <c r="A2866" i="14"/>
  <c r="K2865" i="14"/>
  <c r="A2865" i="14"/>
  <c r="K2864" i="14"/>
  <c r="A2864" i="14"/>
  <c r="K2863" i="14"/>
  <c r="A2863" i="14"/>
  <c r="K2862" i="14"/>
  <c r="A2862" i="14"/>
  <c r="K2861" i="14"/>
  <c r="A2861" i="14"/>
  <c r="K2860" i="14"/>
  <c r="A2860" i="14"/>
  <c r="K2859" i="14"/>
  <c r="A2859" i="14"/>
  <c r="K2858" i="14"/>
  <c r="A2858" i="14"/>
  <c r="K2857" i="14"/>
  <c r="A2857" i="14"/>
  <c r="K2856" i="14"/>
  <c r="A2856" i="14"/>
  <c r="K2855" i="14"/>
  <c r="A2855" i="14"/>
  <c r="K2854" i="14"/>
  <c r="A2854" i="14"/>
  <c r="K2853" i="14"/>
  <c r="A2853" i="14"/>
  <c r="K2852" i="14"/>
  <c r="A2852" i="14"/>
  <c r="K2851" i="14"/>
  <c r="A2851" i="14"/>
  <c r="K2850" i="14"/>
  <c r="A2850" i="14"/>
  <c r="K2849" i="14"/>
  <c r="A2849" i="14"/>
  <c r="K2848" i="14"/>
  <c r="A2848" i="14"/>
  <c r="K2847" i="14"/>
  <c r="A2847" i="14"/>
  <c r="K2846" i="14"/>
  <c r="A2846" i="14"/>
  <c r="K2845" i="14"/>
  <c r="A2845" i="14"/>
  <c r="K2844" i="14"/>
  <c r="A2844" i="14"/>
  <c r="K2843" i="14"/>
  <c r="A2843" i="14"/>
  <c r="K2842" i="14"/>
  <c r="A2842" i="14"/>
  <c r="K2841" i="14"/>
  <c r="A2841" i="14"/>
  <c r="K2840" i="14"/>
  <c r="A2840" i="14"/>
  <c r="K2839" i="14"/>
  <c r="A2839" i="14"/>
  <c r="K2838" i="14"/>
  <c r="A2838" i="14"/>
  <c r="K2837" i="14"/>
  <c r="A2837" i="14"/>
  <c r="K2836" i="14"/>
  <c r="A2836" i="14"/>
  <c r="K2835" i="14"/>
  <c r="A2835" i="14"/>
  <c r="K2834" i="14"/>
  <c r="A2834" i="14"/>
  <c r="K2833" i="14"/>
  <c r="A2833" i="14"/>
  <c r="K2832" i="14"/>
  <c r="A2832" i="14"/>
  <c r="K2831" i="14"/>
  <c r="A2831" i="14"/>
  <c r="K2830" i="14"/>
  <c r="A2830" i="14"/>
  <c r="K2829" i="14"/>
  <c r="A2829" i="14"/>
  <c r="K2828" i="14"/>
  <c r="A2828" i="14"/>
  <c r="K2827" i="14"/>
  <c r="A2827" i="14"/>
  <c r="K2826" i="14"/>
  <c r="A2826" i="14"/>
  <c r="K2825" i="14"/>
  <c r="A2825" i="14"/>
  <c r="K2824" i="14"/>
  <c r="A2824" i="14"/>
  <c r="K2823" i="14"/>
  <c r="A2823" i="14"/>
  <c r="K2822" i="14"/>
  <c r="A2822" i="14"/>
  <c r="K2821" i="14"/>
  <c r="A2821" i="14"/>
  <c r="K2820" i="14"/>
  <c r="A2820" i="14"/>
  <c r="K2819" i="14"/>
  <c r="A2819" i="14"/>
  <c r="K2818" i="14"/>
  <c r="A2818" i="14"/>
  <c r="K2817" i="14"/>
  <c r="A2817" i="14"/>
  <c r="K2816" i="14"/>
  <c r="A2816" i="14"/>
  <c r="K2815" i="14"/>
  <c r="A2815" i="14"/>
  <c r="K2814" i="14"/>
  <c r="A2814" i="14"/>
  <c r="K2813" i="14"/>
  <c r="A2813" i="14"/>
  <c r="K2812" i="14"/>
  <c r="A2812" i="14"/>
  <c r="K2811" i="14"/>
  <c r="A2811" i="14"/>
  <c r="K2810" i="14"/>
  <c r="A2810" i="14"/>
  <c r="K2809" i="14"/>
  <c r="A2809" i="14"/>
  <c r="K2808" i="14"/>
  <c r="A2808" i="14"/>
  <c r="K2807" i="14"/>
  <c r="A2807" i="14"/>
  <c r="K2806" i="14"/>
  <c r="A2806" i="14"/>
  <c r="K2805" i="14"/>
  <c r="A2805" i="14"/>
  <c r="K2804" i="14"/>
  <c r="A2804" i="14"/>
  <c r="K2803" i="14"/>
  <c r="A2803" i="14"/>
  <c r="K2802" i="14"/>
  <c r="A2802" i="14"/>
  <c r="K2801" i="14"/>
  <c r="A2801" i="14"/>
  <c r="K2800" i="14"/>
  <c r="A2800" i="14"/>
  <c r="K2799" i="14"/>
  <c r="A2799" i="14"/>
  <c r="K2798" i="14"/>
  <c r="A2798" i="14"/>
  <c r="K2797" i="14"/>
  <c r="A2797" i="14"/>
  <c r="K2796" i="14"/>
  <c r="A2796" i="14"/>
  <c r="K2795" i="14"/>
  <c r="A2795" i="14"/>
  <c r="K2794" i="14"/>
  <c r="A2794" i="14"/>
  <c r="K2793" i="14"/>
  <c r="A2793" i="14"/>
  <c r="K2792" i="14"/>
  <c r="A2792" i="14"/>
  <c r="K2791" i="14"/>
  <c r="A2791" i="14"/>
  <c r="K2790" i="14"/>
  <c r="A2790" i="14"/>
  <c r="K2789" i="14"/>
  <c r="A2789" i="14"/>
  <c r="K2788" i="14"/>
  <c r="A2788" i="14"/>
  <c r="K2787" i="14"/>
  <c r="A2787" i="14"/>
  <c r="K2786" i="14"/>
  <c r="A2786" i="14"/>
  <c r="K2785" i="14"/>
  <c r="A2785" i="14"/>
  <c r="K2784" i="14"/>
  <c r="A2784" i="14"/>
  <c r="K2783" i="14"/>
  <c r="A2783" i="14"/>
  <c r="K2782" i="14"/>
  <c r="A2782" i="14"/>
  <c r="K2781" i="14"/>
  <c r="A2781" i="14"/>
  <c r="K2780" i="14"/>
  <c r="A2780" i="14"/>
  <c r="K2779" i="14"/>
  <c r="A2779" i="14"/>
  <c r="K2778" i="14"/>
  <c r="A2778" i="14"/>
  <c r="K2777" i="14"/>
  <c r="A2777" i="14"/>
  <c r="K2776" i="14"/>
  <c r="A2776" i="14"/>
  <c r="K2775" i="14"/>
  <c r="A2775" i="14"/>
  <c r="K2774" i="14"/>
  <c r="A2774" i="14"/>
  <c r="K2773" i="14"/>
  <c r="A2773" i="14"/>
  <c r="K2772" i="14"/>
  <c r="A2772" i="14"/>
  <c r="K2771" i="14"/>
  <c r="A2771" i="14"/>
  <c r="K2770" i="14"/>
  <c r="A2770" i="14"/>
  <c r="K2769" i="14"/>
  <c r="A2769" i="14"/>
  <c r="K2768" i="14"/>
  <c r="A2768" i="14"/>
  <c r="K2767" i="14"/>
  <c r="A2767" i="14"/>
  <c r="K2766" i="14"/>
  <c r="A2766" i="14"/>
  <c r="K2765" i="14"/>
  <c r="A2765" i="14"/>
  <c r="K2764" i="14"/>
  <c r="A2764" i="14"/>
  <c r="K2763" i="14"/>
  <c r="A2763" i="14"/>
  <c r="K2762" i="14"/>
  <c r="A2762" i="14"/>
  <c r="K2761" i="14"/>
  <c r="A2761" i="14"/>
  <c r="K2760" i="14"/>
  <c r="A2760" i="14"/>
  <c r="K2759" i="14"/>
  <c r="A2759" i="14"/>
  <c r="K2758" i="14"/>
  <c r="A2758" i="14"/>
  <c r="K2757" i="14"/>
  <c r="A2757" i="14"/>
  <c r="K2756" i="14"/>
  <c r="A2756" i="14"/>
  <c r="K2755" i="14"/>
  <c r="A2755" i="14"/>
  <c r="K2754" i="14"/>
  <c r="A2754" i="14"/>
  <c r="K2753" i="14"/>
  <c r="A2753" i="14"/>
  <c r="K2752" i="14"/>
  <c r="A2752" i="14"/>
  <c r="K2751" i="14"/>
  <c r="A2751" i="14"/>
  <c r="K2750" i="14"/>
  <c r="A2750" i="14"/>
  <c r="K2749" i="14"/>
  <c r="A2749" i="14"/>
  <c r="K2748" i="14"/>
  <c r="A2748" i="14"/>
  <c r="K2747" i="14"/>
  <c r="A2747" i="14"/>
  <c r="K2746" i="14"/>
  <c r="A2746" i="14"/>
  <c r="K2745" i="14"/>
  <c r="A2745" i="14"/>
  <c r="K2744" i="14"/>
  <c r="A2744" i="14"/>
  <c r="K2743" i="14"/>
  <c r="A2743" i="14"/>
  <c r="K2742" i="14"/>
  <c r="A2742" i="14"/>
  <c r="K2741" i="14"/>
  <c r="A2741" i="14"/>
  <c r="K2740" i="14"/>
  <c r="A2740" i="14"/>
  <c r="K2739" i="14"/>
  <c r="A2739" i="14"/>
  <c r="K2738" i="14"/>
  <c r="A2738" i="14"/>
  <c r="K2737" i="14"/>
  <c r="A2737" i="14"/>
  <c r="K2736" i="14"/>
  <c r="A2736" i="14"/>
  <c r="K2735" i="14"/>
  <c r="A2735" i="14"/>
  <c r="K2734" i="14"/>
  <c r="A2734" i="14"/>
  <c r="K2733" i="14"/>
  <c r="A2733" i="14"/>
  <c r="K2732" i="14"/>
  <c r="A2732" i="14"/>
  <c r="K2731" i="14"/>
  <c r="A2731" i="14"/>
  <c r="K2730" i="14"/>
  <c r="A2730" i="14"/>
  <c r="K2729" i="14"/>
  <c r="A2729" i="14"/>
  <c r="K2728" i="14"/>
  <c r="A2728" i="14"/>
  <c r="K2727" i="14"/>
  <c r="A2727" i="14"/>
  <c r="K2726" i="14"/>
  <c r="A2726" i="14"/>
  <c r="K2725" i="14"/>
  <c r="A2725" i="14"/>
  <c r="K2724" i="14"/>
  <c r="A2724" i="14"/>
  <c r="K2723" i="14"/>
  <c r="A2723" i="14"/>
  <c r="K2722" i="14"/>
  <c r="A2722" i="14"/>
  <c r="K2721" i="14"/>
  <c r="A2721" i="14"/>
  <c r="K2720" i="14"/>
  <c r="A2720" i="14"/>
  <c r="K2719" i="14"/>
  <c r="A2719" i="14"/>
  <c r="K2718" i="14"/>
  <c r="A2718" i="14"/>
  <c r="K2717" i="14"/>
  <c r="A2717" i="14"/>
  <c r="K2716" i="14"/>
  <c r="A2716" i="14"/>
  <c r="K2715" i="14"/>
  <c r="A2715" i="14"/>
  <c r="K2714" i="14"/>
  <c r="A2714" i="14"/>
  <c r="K2713" i="14"/>
  <c r="A2713" i="14"/>
  <c r="K2712" i="14"/>
  <c r="A2712" i="14"/>
  <c r="K2711" i="14"/>
  <c r="A2711" i="14"/>
  <c r="K2710" i="14"/>
  <c r="A2710" i="14"/>
  <c r="K2709" i="14"/>
  <c r="A2709" i="14"/>
  <c r="K2708" i="14"/>
  <c r="A2708" i="14"/>
  <c r="K2707" i="14"/>
  <c r="A2707" i="14"/>
  <c r="K2706" i="14"/>
  <c r="A2706" i="14"/>
  <c r="K2705" i="14"/>
  <c r="A2705" i="14"/>
  <c r="K2704" i="14"/>
  <c r="A2704" i="14"/>
  <c r="K2703" i="14"/>
  <c r="A2703" i="14"/>
  <c r="K2702" i="14"/>
  <c r="A2702" i="14"/>
  <c r="K2701" i="14"/>
  <c r="A2701" i="14"/>
  <c r="K2700" i="14"/>
  <c r="A2700" i="14"/>
  <c r="K2699" i="14"/>
  <c r="A2699" i="14"/>
  <c r="K2698" i="14"/>
  <c r="A2698" i="14"/>
  <c r="K2697" i="14"/>
  <c r="A2697" i="14"/>
  <c r="K2696" i="14"/>
  <c r="A2696" i="14"/>
  <c r="K2695" i="14"/>
  <c r="A2695" i="14"/>
  <c r="K2694" i="14"/>
  <c r="A2694" i="14"/>
  <c r="K2693" i="14"/>
  <c r="A2693" i="14"/>
  <c r="K2692" i="14"/>
  <c r="A2692" i="14"/>
  <c r="K2691" i="14"/>
  <c r="A2691" i="14"/>
  <c r="K2690" i="14"/>
  <c r="A2690" i="14"/>
  <c r="K2689" i="14"/>
  <c r="A2689" i="14"/>
  <c r="K2688" i="14"/>
  <c r="A2688" i="14"/>
  <c r="K2687" i="14"/>
  <c r="A2687" i="14"/>
  <c r="K2686" i="14"/>
  <c r="A2686" i="14"/>
  <c r="K2685" i="14"/>
  <c r="A2685" i="14"/>
  <c r="K2684" i="14"/>
  <c r="A2684" i="14"/>
  <c r="K2683" i="14"/>
  <c r="A2683" i="14"/>
  <c r="K2682" i="14"/>
  <c r="A2682" i="14"/>
  <c r="K2681" i="14"/>
  <c r="A2681" i="14"/>
  <c r="K2680" i="14"/>
  <c r="A2680" i="14"/>
  <c r="K2679" i="14"/>
  <c r="A2679" i="14"/>
  <c r="K2678" i="14"/>
  <c r="A2678" i="14"/>
  <c r="K2677" i="14"/>
  <c r="A2677" i="14"/>
  <c r="K2676" i="14"/>
  <c r="A2676" i="14"/>
  <c r="K2675" i="14"/>
  <c r="A2675" i="14"/>
  <c r="K2674" i="14"/>
  <c r="A2674" i="14"/>
  <c r="K2673" i="14"/>
  <c r="A2673" i="14"/>
  <c r="K2672" i="14"/>
  <c r="A2672" i="14"/>
  <c r="K2671" i="14"/>
  <c r="A2671" i="14"/>
  <c r="K2670" i="14"/>
  <c r="A2670" i="14"/>
  <c r="K2669" i="14"/>
  <c r="A2669" i="14"/>
  <c r="K2668" i="14"/>
  <c r="A2668" i="14"/>
  <c r="K2667" i="14"/>
  <c r="A2667" i="14"/>
  <c r="K2666" i="14"/>
  <c r="A2666" i="14"/>
  <c r="K2665" i="14"/>
  <c r="A2665" i="14"/>
  <c r="K2664" i="14"/>
  <c r="A2664" i="14"/>
  <c r="K2663" i="14"/>
  <c r="A2663" i="14"/>
  <c r="K2662" i="14"/>
  <c r="A2662" i="14"/>
  <c r="K2661" i="14"/>
  <c r="A2661" i="14"/>
  <c r="K2660" i="14"/>
  <c r="A2660" i="14"/>
  <c r="K2659" i="14"/>
  <c r="A2659" i="14"/>
  <c r="K2658" i="14"/>
  <c r="A2658" i="14"/>
  <c r="K2657" i="14"/>
  <c r="A2657" i="14"/>
  <c r="K2656" i="14"/>
  <c r="A2656" i="14"/>
  <c r="K2655" i="14"/>
  <c r="A2655" i="14"/>
  <c r="K2654" i="14"/>
  <c r="A2654" i="14"/>
  <c r="K2653" i="14"/>
  <c r="A2653" i="14"/>
  <c r="K2652" i="14"/>
  <c r="A2652" i="14"/>
  <c r="K2651" i="14"/>
  <c r="A2651" i="14"/>
  <c r="K2650" i="14"/>
  <c r="A2650" i="14"/>
  <c r="K2649" i="14"/>
  <c r="A2649" i="14"/>
  <c r="K2648" i="14"/>
  <c r="A2648" i="14"/>
  <c r="K2647" i="14"/>
  <c r="A2647" i="14"/>
  <c r="K2646" i="14"/>
  <c r="A2646" i="14"/>
  <c r="K2645" i="14"/>
  <c r="A2645" i="14"/>
  <c r="K2644" i="14"/>
  <c r="A2644" i="14"/>
  <c r="K2643" i="14"/>
  <c r="A2643" i="14"/>
  <c r="K2642" i="14"/>
  <c r="A2642" i="14"/>
  <c r="K2641" i="14"/>
  <c r="A2641" i="14"/>
  <c r="K2640" i="14"/>
  <c r="A2640" i="14"/>
  <c r="K2639" i="14"/>
  <c r="A2639" i="14"/>
  <c r="K2638" i="14"/>
  <c r="A2638" i="14"/>
  <c r="K2637" i="14"/>
  <c r="A2637" i="14"/>
  <c r="K2636" i="14"/>
  <c r="A2636" i="14"/>
  <c r="K2635" i="14"/>
  <c r="A2635" i="14"/>
  <c r="K2634" i="14"/>
  <c r="A2634" i="14"/>
  <c r="K2633" i="14"/>
  <c r="A2633" i="14"/>
  <c r="K2632" i="14"/>
  <c r="A2632" i="14"/>
  <c r="K2631" i="14"/>
  <c r="A2631" i="14"/>
  <c r="K2630" i="14"/>
  <c r="A2630" i="14"/>
  <c r="K2629" i="14"/>
  <c r="A2629" i="14"/>
  <c r="K2628" i="14"/>
  <c r="A2628" i="14"/>
  <c r="K2627" i="14"/>
  <c r="A2627" i="14"/>
  <c r="K2626" i="14"/>
  <c r="A2626" i="14"/>
  <c r="K2625" i="14"/>
  <c r="A2625" i="14"/>
  <c r="K2624" i="14"/>
  <c r="A2624" i="14"/>
  <c r="K2623" i="14"/>
  <c r="A2623" i="14"/>
  <c r="K2622" i="14"/>
  <c r="A2622" i="14"/>
  <c r="K2621" i="14"/>
  <c r="A2621" i="14"/>
  <c r="K2620" i="14"/>
  <c r="A2620" i="14"/>
  <c r="K2619" i="14"/>
  <c r="A2619" i="14"/>
  <c r="K2618" i="14"/>
  <c r="A2618" i="14"/>
  <c r="K2617" i="14"/>
  <c r="A2617" i="14"/>
  <c r="K2616" i="14"/>
  <c r="A2616" i="14"/>
  <c r="K2615" i="14"/>
  <c r="A2615" i="14"/>
  <c r="K2614" i="14"/>
  <c r="A2614" i="14"/>
  <c r="K2613" i="14"/>
  <c r="A2613" i="14"/>
  <c r="K2612" i="14"/>
  <c r="A2612" i="14"/>
  <c r="K2611" i="14"/>
  <c r="A2611" i="14"/>
  <c r="K2610" i="14"/>
  <c r="A2610" i="14"/>
  <c r="K2609" i="14"/>
  <c r="A2609" i="14"/>
  <c r="K2608" i="14"/>
  <c r="A2608" i="14"/>
  <c r="K2607" i="14"/>
  <c r="A2607" i="14"/>
  <c r="K2606" i="14"/>
  <c r="A2606" i="14"/>
  <c r="K2605" i="14"/>
  <c r="A2605" i="14"/>
  <c r="K2604" i="14"/>
  <c r="A2604" i="14"/>
  <c r="K2603" i="14"/>
  <c r="A2603" i="14"/>
  <c r="K2602" i="14"/>
  <c r="A2602" i="14"/>
  <c r="K2601" i="14"/>
  <c r="A2601" i="14"/>
  <c r="K2600" i="14"/>
  <c r="A2600" i="14"/>
  <c r="K2599" i="14"/>
  <c r="A2599" i="14"/>
  <c r="K2598" i="14"/>
  <c r="A2598" i="14"/>
  <c r="K2597" i="14"/>
  <c r="A2597" i="14"/>
  <c r="K2596" i="14"/>
  <c r="A2596" i="14"/>
  <c r="K2595" i="14"/>
  <c r="A2595" i="14"/>
  <c r="K2594" i="14"/>
  <c r="A2594" i="14"/>
  <c r="K2593" i="14"/>
  <c r="A2593" i="14"/>
  <c r="K2592" i="14"/>
  <c r="A2592" i="14"/>
  <c r="K2591" i="14"/>
  <c r="A2591" i="14"/>
  <c r="K2590" i="14"/>
  <c r="A2590" i="14"/>
  <c r="K2589" i="14"/>
  <c r="A2589" i="14"/>
  <c r="K2588" i="14"/>
  <c r="A2588" i="14"/>
  <c r="K2587" i="14"/>
  <c r="A2587" i="14"/>
  <c r="K2586" i="14"/>
  <c r="A2586" i="14"/>
  <c r="K2585" i="14"/>
  <c r="A2585" i="14"/>
  <c r="K2584" i="14"/>
  <c r="A2584" i="14"/>
  <c r="K2583" i="14"/>
  <c r="A2583" i="14"/>
  <c r="K2582" i="14"/>
  <c r="A2582" i="14"/>
  <c r="K2581" i="14"/>
  <c r="A2581" i="14"/>
  <c r="K2580" i="14"/>
  <c r="A2580" i="14"/>
  <c r="K2579" i="14"/>
  <c r="A2579" i="14"/>
  <c r="K2578" i="14"/>
  <c r="A2578" i="14"/>
  <c r="K2577" i="14"/>
  <c r="A2577" i="14"/>
  <c r="K2576" i="14"/>
  <c r="A2576" i="14"/>
  <c r="K2575" i="14"/>
  <c r="A2575" i="14"/>
  <c r="K2574" i="14"/>
  <c r="A2574" i="14"/>
  <c r="K2573" i="14"/>
  <c r="A2573" i="14"/>
  <c r="K2572" i="14"/>
  <c r="A2572" i="14"/>
  <c r="K2571" i="14"/>
  <c r="A2571" i="14"/>
  <c r="K2570" i="14"/>
  <c r="A2570" i="14"/>
  <c r="K2569" i="14"/>
  <c r="A2569" i="14"/>
  <c r="K2568" i="14"/>
  <c r="A2568" i="14"/>
  <c r="K2567" i="14"/>
  <c r="A2567" i="14"/>
  <c r="K2566" i="14"/>
  <c r="A2566" i="14"/>
  <c r="K2565" i="14"/>
  <c r="A2565" i="14"/>
  <c r="K2564" i="14"/>
  <c r="A2564" i="14"/>
  <c r="K2563" i="14"/>
  <c r="A2563" i="14"/>
  <c r="K2562" i="14"/>
  <c r="A2562" i="14"/>
  <c r="K2561" i="14"/>
  <c r="A2561" i="14"/>
  <c r="K2560" i="14"/>
  <c r="A2560" i="14"/>
  <c r="K2559" i="14"/>
  <c r="A2559" i="14"/>
  <c r="K2558" i="14"/>
  <c r="A2558" i="14"/>
  <c r="K2557" i="14"/>
  <c r="A2557" i="14"/>
  <c r="K2556" i="14"/>
  <c r="A2556" i="14"/>
  <c r="K2555" i="14"/>
  <c r="A2555" i="14"/>
  <c r="K2554" i="14"/>
  <c r="A2554" i="14"/>
  <c r="K2553" i="14"/>
  <c r="A2553" i="14"/>
  <c r="K2552" i="14"/>
  <c r="A2552" i="14"/>
  <c r="K2551" i="14"/>
  <c r="A2551" i="14"/>
  <c r="K2550" i="14"/>
  <c r="A2550" i="14"/>
  <c r="K2549" i="14"/>
  <c r="A2549" i="14"/>
  <c r="K2548" i="14"/>
  <c r="A2548" i="14"/>
  <c r="K2547" i="14"/>
  <c r="A2547" i="14"/>
  <c r="K2546" i="14"/>
  <c r="A2546" i="14"/>
  <c r="K2545" i="14"/>
  <c r="A2545" i="14"/>
  <c r="K2544" i="14"/>
  <c r="A2544" i="14"/>
  <c r="K2543" i="14"/>
  <c r="A2543" i="14"/>
  <c r="K2542" i="14"/>
  <c r="A2542" i="14"/>
  <c r="K2541" i="14"/>
  <c r="A2541" i="14"/>
  <c r="K2540" i="14"/>
  <c r="A2540" i="14"/>
  <c r="K2539" i="14"/>
  <c r="A2539" i="14"/>
  <c r="K2538" i="14"/>
  <c r="A2538" i="14"/>
  <c r="K2537" i="14"/>
  <c r="A2537" i="14"/>
  <c r="K2536" i="14"/>
  <c r="A2536" i="14"/>
  <c r="K2535" i="14"/>
  <c r="A2535" i="14"/>
  <c r="K2534" i="14"/>
  <c r="A2534" i="14"/>
  <c r="K2533" i="14"/>
  <c r="A2533" i="14"/>
  <c r="K2532" i="14"/>
  <c r="A2532" i="14"/>
  <c r="K2531" i="14"/>
  <c r="A2531" i="14"/>
  <c r="K2530" i="14"/>
  <c r="A2530" i="14"/>
  <c r="K2529" i="14"/>
  <c r="A2529" i="14"/>
  <c r="K2528" i="14"/>
  <c r="A2528" i="14"/>
  <c r="K2527" i="14"/>
  <c r="A2527" i="14"/>
  <c r="K2526" i="14"/>
  <c r="A2526" i="14"/>
  <c r="K2525" i="14"/>
  <c r="A2525" i="14"/>
  <c r="K2524" i="14"/>
  <c r="A2524" i="14"/>
  <c r="K2523" i="14" l="1"/>
  <c r="A2523" i="14"/>
  <c r="K2522" i="14"/>
  <c r="A2522" i="14"/>
  <c r="K2521" i="14"/>
  <c r="A2521" i="14"/>
  <c r="K2520" i="14"/>
  <c r="A2520" i="14"/>
  <c r="K2519" i="14"/>
  <c r="A2519" i="14"/>
  <c r="K2518" i="14"/>
  <c r="A2518" i="14"/>
  <c r="K2517" i="14"/>
  <c r="A2517" i="14"/>
  <c r="K2516" i="14"/>
  <c r="A2516" i="14"/>
  <c r="K2515" i="14"/>
  <c r="A2515" i="14"/>
  <c r="K2514" i="14"/>
  <c r="A2514" i="14"/>
  <c r="K2513" i="14"/>
  <c r="A2513" i="14"/>
  <c r="K2512" i="14"/>
  <c r="A2512" i="14"/>
  <c r="K2511" i="14"/>
  <c r="A2511" i="14"/>
  <c r="K2510" i="14"/>
  <c r="A2510" i="14"/>
  <c r="K2509" i="14"/>
  <c r="A2509" i="14"/>
  <c r="K2508" i="14"/>
  <c r="A2508" i="14"/>
  <c r="K2507" i="14"/>
  <c r="A2507" i="14"/>
  <c r="K2506" i="14"/>
  <c r="A2506" i="14"/>
  <c r="K2505" i="14"/>
  <c r="A2505" i="14"/>
  <c r="K2504" i="14"/>
  <c r="A2504" i="14"/>
  <c r="K2503" i="14"/>
  <c r="A2503" i="14"/>
  <c r="K2502" i="14"/>
  <c r="A2502" i="14"/>
  <c r="K2501" i="14"/>
  <c r="A2501" i="14"/>
  <c r="K2500" i="14"/>
  <c r="A2500" i="14"/>
  <c r="K2499" i="14"/>
  <c r="A2499" i="14"/>
  <c r="K2498" i="14"/>
  <c r="A2498" i="14"/>
  <c r="K2497" i="14"/>
  <c r="A2497" i="14"/>
  <c r="K2496" i="14"/>
  <c r="A2496" i="14"/>
  <c r="K2495" i="14"/>
  <c r="A2495" i="14"/>
  <c r="K2494" i="14"/>
  <c r="A2494" i="14"/>
  <c r="K2493" i="14"/>
  <c r="A2493" i="14"/>
  <c r="K2492" i="14"/>
  <c r="A2492" i="14"/>
  <c r="K2491" i="14"/>
  <c r="A2491" i="14"/>
  <c r="K2490" i="14"/>
  <c r="A2490" i="14"/>
  <c r="K2489" i="14"/>
  <c r="A2489" i="14"/>
  <c r="K2488" i="14"/>
  <c r="A2488" i="14"/>
  <c r="K2487" i="14"/>
  <c r="A2487" i="14"/>
  <c r="K2486" i="14"/>
  <c r="A2486" i="14"/>
  <c r="K2485" i="14"/>
  <c r="A2485" i="14"/>
  <c r="K2484" i="14"/>
  <c r="A2484" i="14"/>
  <c r="K2483" i="14"/>
  <c r="A2483" i="14"/>
  <c r="K2482" i="14"/>
  <c r="A2482" i="14"/>
  <c r="K2481" i="14"/>
  <c r="A2481" i="14"/>
  <c r="K2480" i="14"/>
  <c r="A2480" i="14"/>
  <c r="K2479" i="14"/>
  <c r="A2479" i="14"/>
  <c r="K2478" i="14"/>
  <c r="A2478" i="14"/>
  <c r="K2477" i="14"/>
  <c r="A2477" i="14"/>
  <c r="K2476" i="14"/>
  <c r="A2476" i="14"/>
  <c r="K2475" i="14"/>
  <c r="A2475" i="14"/>
  <c r="K2474" i="14"/>
  <c r="A2474" i="14"/>
  <c r="K2473" i="14"/>
  <c r="A2473" i="14"/>
  <c r="K2472" i="14"/>
  <c r="A2472" i="14"/>
  <c r="K2471" i="14"/>
  <c r="A2471" i="14"/>
  <c r="K2470" i="14"/>
  <c r="A2470" i="14"/>
  <c r="K2469" i="14"/>
  <c r="A2469" i="14"/>
  <c r="K2468" i="14"/>
  <c r="A2468" i="14"/>
  <c r="K2467" i="14"/>
  <c r="A2467" i="14"/>
  <c r="K2466" i="14"/>
  <c r="A2466" i="14"/>
  <c r="K2465" i="14"/>
  <c r="A2465" i="14"/>
  <c r="K2464" i="14"/>
  <c r="A2464" i="14"/>
  <c r="K2463" i="14"/>
  <c r="A2463" i="14"/>
  <c r="K2462" i="14"/>
  <c r="A2462" i="14"/>
  <c r="K2461" i="14"/>
  <c r="A2461" i="14"/>
  <c r="K2460" i="14"/>
  <c r="A2460" i="14"/>
  <c r="K2459" i="14"/>
  <c r="A2459" i="14"/>
  <c r="K2458" i="14"/>
  <c r="A2458" i="14"/>
  <c r="K2457" i="14"/>
  <c r="A2457" i="14"/>
  <c r="K2456" i="14"/>
  <c r="A2456" i="14"/>
  <c r="K2455" i="14"/>
  <c r="A2455" i="14"/>
  <c r="K2454" i="14"/>
  <c r="A2454" i="14"/>
  <c r="K2453" i="14"/>
  <c r="A2453" i="14"/>
  <c r="K2452" i="14"/>
  <c r="A2452" i="14"/>
  <c r="K2451" i="14"/>
  <c r="A2451" i="14"/>
  <c r="K2450" i="14"/>
  <c r="A2450" i="14"/>
  <c r="K2449" i="14"/>
  <c r="A2449" i="14"/>
  <c r="K2448" i="14"/>
  <c r="A2448" i="14"/>
  <c r="K2447" i="14"/>
  <c r="A2447" i="14"/>
  <c r="K2446" i="14"/>
  <c r="A2446" i="14"/>
  <c r="K2445" i="14"/>
  <c r="A2445" i="14"/>
  <c r="K2444" i="14"/>
  <c r="A2444" i="14"/>
  <c r="K2443" i="14"/>
  <c r="A2443" i="14"/>
  <c r="K2442" i="14"/>
  <c r="A2442" i="14"/>
  <c r="K2441" i="14"/>
  <c r="A2441" i="14"/>
  <c r="K2440" i="14"/>
  <c r="A2440" i="14"/>
  <c r="K2439" i="14"/>
  <c r="A2439" i="14"/>
  <c r="K2438" i="14"/>
  <c r="A2438" i="14"/>
  <c r="K2437" i="14"/>
  <c r="A2437" i="14"/>
  <c r="K2436" i="14"/>
  <c r="A2436" i="14"/>
  <c r="K2435" i="14"/>
  <c r="A2435" i="14"/>
  <c r="K2434" i="14"/>
  <c r="A2434" i="14"/>
  <c r="K2433" i="14"/>
  <c r="A2433" i="14"/>
  <c r="K2432" i="14"/>
  <c r="A2432" i="14"/>
  <c r="K2431" i="14"/>
  <c r="A2431" i="14"/>
  <c r="K2430" i="14"/>
  <c r="A2430" i="14"/>
  <c r="K2429" i="14"/>
  <c r="A2429" i="14"/>
  <c r="K2428" i="14"/>
  <c r="A2428" i="14"/>
  <c r="K2427" i="14"/>
  <c r="A2427" i="14"/>
  <c r="K2426" i="14"/>
  <c r="A2426" i="14"/>
  <c r="K2425" i="14"/>
  <c r="A2425" i="14"/>
  <c r="K2424" i="14"/>
  <c r="A2424" i="14"/>
  <c r="K2423" i="14"/>
  <c r="A2423" i="14"/>
  <c r="K2422" i="14"/>
  <c r="A2422" i="14"/>
  <c r="K2421" i="14"/>
  <c r="A2421" i="14"/>
  <c r="K2420" i="14"/>
  <c r="A2420" i="14"/>
  <c r="K2419" i="14"/>
  <c r="A2419" i="14"/>
  <c r="K2418" i="14"/>
  <c r="A2418" i="14"/>
  <c r="K2417" i="14"/>
  <c r="A2417" i="14"/>
  <c r="K2416" i="14"/>
  <c r="A2416" i="14"/>
  <c r="K2415" i="14"/>
  <c r="A2415" i="14"/>
  <c r="K2414" i="14"/>
  <c r="A2414" i="14"/>
  <c r="K2413" i="14"/>
  <c r="A2413" i="14"/>
  <c r="K2412" i="14"/>
  <c r="A2412" i="14"/>
  <c r="K2411" i="14"/>
  <c r="A2411" i="14"/>
  <c r="K2410" i="14"/>
  <c r="A2410" i="14"/>
  <c r="K2409" i="14"/>
  <c r="A2409" i="14"/>
  <c r="K2408" i="14"/>
  <c r="A2408" i="14"/>
  <c r="K2407" i="14"/>
  <c r="A2407" i="14"/>
  <c r="K2406" i="14"/>
  <c r="A2406" i="14"/>
  <c r="K2405" i="14"/>
  <c r="A2405" i="14"/>
  <c r="K2404" i="14"/>
  <c r="A2404" i="14"/>
  <c r="K2403" i="14"/>
  <c r="A2403" i="14"/>
  <c r="K2402" i="14"/>
  <c r="A2402" i="14"/>
  <c r="K2401" i="14"/>
  <c r="A2401" i="14"/>
  <c r="K2400" i="14"/>
  <c r="A2400" i="14"/>
  <c r="K2399" i="14"/>
  <c r="A2399" i="14"/>
  <c r="K2398" i="14"/>
  <c r="A2398" i="14"/>
  <c r="K2397" i="14"/>
  <c r="A2397" i="14"/>
  <c r="K2396" i="14"/>
  <c r="A2396" i="14"/>
  <c r="K2395" i="14"/>
  <c r="A2395" i="14"/>
  <c r="K2394" i="14"/>
  <c r="A2394" i="14"/>
  <c r="K2393" i="14"/>
  <c r="A2393" i="14"/>
  <c r="K2392" i="14"/>
  <c r="A2392" i="14"/>
  <c r="K2391" i="14"/>
  <c r="A2391" i="14"/>
  <c r="K2390" i="14"/>
  <c r="A2390" i="14"/>
  <c r="K2389" i="14"/>
  <c r="A2389" i="14"/>
  <c r="K2388" i="14"/>
  <c r="A2388" i="14"/>
  <c r="K2387" i="14"/>
  <c r="A2387" i="14"/>
  <c r="K2386" i="14"/>
  <c r="A2386" i="14"/>
  <c r="K2385" i="14"/>
  <c r="A2385" i="14"/>
  <c r="K2384" i="14"/>
  <c r="A2384" i="14"/>
  <c r="K2383" i="14"/>
  <c r="A2383" i="14"/>
  <c r="K2382" i="14"/>
  <c r="A2382" i="14"/>
  <c r="K2381" i="14"/>
  <c r="A2381" i="14"/>
  <c r="K2380" i="14"/>
  <c r="A2380" i="14"/>
  <c r="K2379" i="14"/>
  <c r="A2379" i="14"/>
  <c r="K2378" i="14"/>
  <c r="A2378" i="14"/>
  <c r="K2377" i="14"/>
  <c r="A2377" i="14"/>
  <c r="K2376" i="14"/>
  <c r="A2376" i="14"/>
  <c r="K2375" i="14"/>
  <c r="A2375" i="14"/>
  <c r="K2374" i="14"/>
  <c r="A2374" i="14"/>
  <c r="K2373" i="14"/>
  <c r="A2373" i="14"/>
  <c r="K2372" i="14"/>
  <c r="A2372" i="14"/>
  <c r="K2371" i="14"/>
  <c r="A2371" i="14"/>
  <c r="K2370" i="14"/>
  <c r="A2370" i="14"/>
  <c r="K2369" i="14"/>
  <c r="A2369" i="14"/>
  <c r="K2368" i="14"/>
  <c r="A2368" i="14"/>
  <c r="K2367" i="14"/>
  <c r="A2367" i="14"/>
  <c r="K2366" i="14"/>
  <c r="A2366" i="14"/>
  <c r="K2365" i="14"/>
  <c r="A2365" i="14"/>
  <c r="K2364" i="14"/>
  <c r="A2364" i="14"/>
  <c r="K2363" i="14"/>
  <c r="A2363" i="14"/>
  <c r="K2362" i="14"/>
  <c r="A2362" i="14"/>
  <c r="K2361" i="14"/>
  <c r="A2361" i="14"/>
  <c r="K2360" i="14"/>
  <c r="A2360" i="14"/>
  <c r="K2359" i="14"/>
  <c r="A2359" i="14"/>
  <c r="K2358" i="14"/>
  <c r="A2358" i="14"/>
  <c r="K2357" i="14"/>
  <c r="A2357" i="14"/>
  <c r="K2356" i="14"/>
  <c r="A2356" i="14"/>
  <c r="K2355" i="14"/>
  <c r="A2355" i="14"/>
  <c r="K2354" i="14"/>
  <c r="A2354" i="14"/>
  <c r="K2353" i="14"/>
  <c r="A2353" i="14"/>
  <c r="K2352" i="14"/>
  <c r="A2352" i="14"/>
  <c r="K2351" i="14"/>
  <c r="A2351" i="14"/>
  <c r="K2350" i="14"/>
  <c r="A2350" i="14"/>
  <c r="K2349" i="14"/>
  <c r="A2349" i="14"/>
  <c r="K2348" i="14"/>
  <c r="A2348" i="14"/>
  <c r="K2347" i="14"/>
  <c r="A2347" i="14"/>
  <c r="K2346" i="14"/>
  <c r="A2346" i="14"/>
  <c r="K2345" i="14"/>
  <c r="A2345" i="14"/>
  <c r="K2344" i="14"/>
  <c r="A2344" i="14"/>
  <c r="K2343" i="14"/>
  <c r="A2343" i="14"/>
  <c r="K2342" i="14"/>
  <c r="A2342" i="14"/>
  <c r="K2341" i="14"/>
  <c r="A2341" i="14"/>
  <c r="K2340" i="14"/>
  <c r="A2340" i="14"/>
  <c r="K2339" i="14"/>
  <c r="A2339" i="14"/>
  <c r="K2338" i="14"/>
  <c r="A2338" i="14"/>
  <c r="K2337" i="14"/>
  <c r="A2337" i="14"/>
  <c r="K2336" i="14"/>
  <c r="A2336" i="14"/>
  <c r="K2335" i="14"/>
  <c r="A2335" i="14"/>
  <c r="K2334" i="14"/>
  <c r="A2334" i="14"/>
  <c r="K2333" i="14"/>
  <c r="A2333" i="14"/>
  <c r="K2332" i="14"/>
  <c r="A2332" i="14"/>
  <c r="K2331" i="14"/>
  <c r="A2331" i="14"/>
  <c r="K2330" i="14"/>
  <c r="A2330" i="14"/>
  <c r="K2329" i="14"/>
  <c r="A2329" i="14"/>
  <c r="K2328" i="14"/>
  <c r="A2328" i="14"/>
  <c r="K2327" i="14"/>
  <c r="A2327" i="14"/>
  <c r="K2326" i="14"/>
  <c r="A2326" i="14"/>
  <c r="K2325" i="14"/>
  <c r="A2325" i="14"/>
  <c r="K2324" i="14"/>
  <c r="A2324" i="14"/>
  <c r="K2323" i="14"/>
  <c r="A2323" i="14"/>
  <c r="K2322" i="14"/>
  <c r="A2322" i="14"/>
  <c r="K2321" i="14"/>
  <c r="A2321" i="14"/>
  <c r="K2320" i="14"/>
  <c r="A2320" i="14"/>
  <c r="K2319" i="14"/>
  <c r="A2319" i="14"/>
  <c r="K2318" i="14"/>
  <c r="A2318" i="14"/>
  <c r="K2317" i="14"/>
  <c r="A2317" i="14"/>
  <c r="K2316" i="14"/>
  <c r="A2316" i="14"/>
  <c r="K2315" i="14"/>
  <c r="A2315" i="14"/>
  <c r="K2314" i="14"/>
  <c r="A2314" i="14"/>
  <c r="K2313" i="14"/>
  <c r="A2313" i="14"/>
  <c r="K2312" i="14"/>
  <c r="A2312" i="14"/>
  <c r="K2311" i="14"/>
  <c r="A2311" i="14"/>
  <c r="K2310" i="14"/>
  <c r="A2310" i="14"/>
  <c r="K2309" i="14"/>
  <c r="A2309" i="14"/>
  <c r="K2308" i="14"/>
  <c r="A2308" i="14"/>
  <c r="K2307" i="14"/>
  <c r="A2307" i="14"/>
  <c r="K2306" i="14"/>
  <c r="A2306" i="14"/>
  <c r="K2305" i="14"/>
  <c r="A2305" i="14"/>
  <c r="K2304" i="14"/>
  <c r="A2304" i="14"/>
  <c r="K2303" i="14"/>
  <c r="A2303" i="14"/>
  <c r="K2302" i="14"/>
  <c r="A2302" i="14"/>
  <c r="K2301" i="14"/>
  <c r="A2301" i="14"/>
  <c r="K2300" i="14"/>
  <c r="A2300" i="14"/>
  <c r="K2299" i="14"/>
  <c r="A2299" i="14"/>
  <c r="K2298" i="14"/>
  <c r="A2298" i="14"/>
  <c r="K2297" i="14"/>
  <c r="A2297" i="14"/>
  <c r="K2296" i="14"/>
  <c r="A2296" i="14"/>
  <c r="K2295" i="14"/>
  <c r="A2295" i="14"/>
  <c r="K2294" i="14"/>
  <c r="A2294" i="14"/>
  <c r="K2293" i="14"/>
  <c r="A2293" i="14"/>
  <c r="K2292" i="14"/>
  <c r="A2292" i="14"/>
  <c r="K2291" i="14"/>
  <c r="A2291" i="14"/>
  <c r="K2290" i="14"/>
  <c r="A2290" i="14"/>
  <c r="K2289" i="14"/>
  <c r="A2289" i="14"/>
  <c r="K2288" i="14"/>
  <c r="A2288" i="14"/>
  <c r="K2287" i="14"/>
  <c r="A2287" i="14"/>
  <c r="K2286" i="14"/>
  <c r="A2286" i="14"/>
  <c r="K2285" i="14"/>
  <c r="A2285" i="14"/>
  <c r="K2284" i="14"/>
  <c r="A2284" i="14"/>
  <c r="K2283" i="14"/>
  <c r="A2283" i="14"/>
  <c r="K2282" i="14"/>
  <c r="A2282" i="14"/>
  <c r="K2281" i="14"/>
  <c r="A2281" i="14"/>
  <c r="K2280" i="14"/>
  <c r="A2280" i="14"/>
  <c r="K2279" i="14"/>
  <c r="A2279" i="14"/>
  <c r="K2278" i="14"/>
  <c r="A2278" i="14"/>
  <c r="K2277" i="14"/>
  <c r="A2277" i="14"/>
  <c r="K2276" i="14"/>
  <c r="A2276" i="14"/>
  <c r="K2275" i="14"/>
  <c r="A2275" i="14"/>
  <c r="K2274" i="14"/>
  <c r="A2274" i="14"/>
  <c r="K2273" i="14"/>
  <c r="A2273" i="14"/>
  <c r="K2272" i="14"/>
  <c r="A2272" i="14"/>
  <c r="K2271" i="14"/>
  <c r="A2271" i="14"/>
  <c r="K2270" i="14"/>
  <c r="A2270" i="14"/>
  <c r="K2269" i="14"/>
  <c r="A2269" i="14"/>
  <c r="K2268" i="14"/>
  <c r="A2268" i="14"/>
  <c r="K2267" i="14"/>
  <c r="A2267" i="14"/>
  <c r="K2266" i="14"/>
  <c r="A2266" i="14"/>
  <c r="K2265" i="14"/>
  <c r="A2265" i="14"/>
  <c r="K2264" i="14"/>
  <c r="A2264" i="14"/>
  <c r="K2263" i="14"/>
  <c r="A2263" i="14"/>
  <c r="K2262" i="14"/>
  <c r="A2262" i="14"/>
  <c r="K2261" i="14"/>
  <c r="A2261" i="14"/>
  <c r="K2260" i="14"/>
  <c r="A2260" i="14"/>
  <c r="K2259" i="14"/>
  <c r="A2259" i="14"/>
  <c r="K2258" i="14"/>
  <c r="A2258" i="14"/>
  <c r="K2257" i="14"/>
  <c r="A2257" i="14"/>
  <c r="K2256" i="14"/>
  <c r="A2256" i="14"/>
  <c r="K2255" i="14"/>
  <c r="A2255" i="14"/>
  <c r="K2254" i="14"/>
  <c r="A2254" i="14"/>
  <c r="K2253" i="14"/>
  <c r="A2253" i="14"/>
  <c r="K2252" i="14"/>
  <c r="A2252" i="14"/>
  <c r="K2251" i="14"/>
  <c r="A2251" i="14"/>
  <c r="K2250" i="14"/>
  <c r="A2250" i="14"/>
  <c r="K2249" i="14"/>
  <c r="A2249" i="14"/>
  <c r="K2248" i="14"/>
  <c r="A2248" i="14"/>
  <c r="K2247" i="14"/>
  <c r="A2247" i="14"/>
  <c r="K2246" i="14"/>
  <c r="A2246" i="14"/>
  <c r="K2245" i="14"/>
  <c r="A2245" i="14"/>
  <c r="K2244" i="14"/>
  <c r="A2244" i="14"/>
  <c r="K2243" i="14"/>
  <c r="A2243" i="14"/>
  <c r="K2242" i="14"/>
  <c r="A2242" i="14"/>
  <c r="K2241" i="14"/>
  <c r="A2241" i="14"/>
  <c r="K2240" i="14"/>
  <c r="A2240" i="14"/>
  <c r="K2239" i="14"/>
  <c r="A2239" i="14"/>
  <c r="K2238" i="14"/>
  <c r="A2238" i="14"/>
  <c r="K2237" i="14"/>
  <c r="A2237" i="14"/>
  <c r="K2236" i="14"/>
  <c r="A2236" i="14"/>
  <c r="K2235" i="14"/>
  <c r="A2235" i="14"/>
  <c r="K2234" i="14"/>
  <c r="A2234" i="14"/>
  <c r="K2233" i="14"/>
  <c r="A2233" i="14"/>
  <c r="K2232" i="14"/>
  <c r="A2232" i="14"/>
  <c r="K2231" i="14"/>
  <c r="A2231" i="14"/>
  <c r="K2230" i="14"/>
  <c r="A2230" i="14"/>
  <c r="K2229" i="14"/>
  <c r="A2229" i="14"/>
  <c r="K2228" i="14"/>
  <c r="A2228" i="14"/>
  <c r="K2227" i="14"/>
  <c r="A2227" i="14"/>
  <c r="K2226" i="14"/>
  <c r="A2226" i="14"/>
  <c r="K2225" i="14"/>
  <c r="A2225" i="14"/>
  <c r="K2224" i="14"/>
  <c r="A2224" i="14"/>
  <c r="K2223" i="14"/>
  <c r="A2223" i="14"/>
  <c r="K2222" i="14"/>
  <c r="A2222" i="14"/>
  <c r="K2221" i="14"/>
  <c r="A2221" i="14"/>
  <c r="K2220" i="14"/>
  <c r="A2220" i="14"/>
  <c r="K2219" i="14"/>
  <c r="A2219" i="14"/>
  <c r="K2218" i="14"/>
  <c r="A2218" i="14"/>
  <c r="K2217" i="14"/>
  <c r="A2217" i="14"/>
  <c r="K2216" i="14"/>
  <c r="A2216" i="14"/>
  <c r="K2215" i="14"/>
  <c r="A2215" i="14"/>
  <c r="K2214" i="14"/>
  <c r="A2214" i="14"/>
  <c r="K2213" i="14"/>
  <c r="A2213" i="14"/>
  <c r="K2212" i="14"/>
  <c r="A2212" i="14"/>
  <c r="K2211" i="14"/>
  <c r="A2211" i="14"/>
  <c r="K2210" i="14"/>
  <c r="A2210" i="14"/>
  <c r="K2209" i="14"/>
  <c r="A2209" i="14"/>
  <c r="K2208" i="14"/>
  <c r="A2208" i="14"/>
  <c r="K2207" i="14"/>
  <c r="A2207" i="14"/>
  <c r="K2206" i="14"/>
  <c r="A2206" i="14"/>
  <c r="K2205" i="14"/>
  <c r="A2205" i="14"/>
  <c r="K2204" i="14"/>
  <c r="A2204" i="14"/>
  <c r="K2203" i="14"/>
  <c r="A2203" i="14"/>
  <c r="K2202" i="14"/>
  <c r="A2202" i="14"/>
  <c r="K2201" i="14"/>
  <c r="A2201" i="14"/>
  <c r="K2200" i="14"/>
  <c r="A2200" i="14"/>
  <c r="K2199" i="14"/>
  <c r="A2199" i="14"/>
  <c r="K2198" i="14"/>
  <c r="A2198" i="14"/>
  <c r="K2197" i="14"/>
  <c r="A2197" i="14"/>
  <c r="K2196" i="14"/>
  <c r="A2196" i="14"/>
  <c r="K2195" i="14"/>
  <c r="A2195" i="14"/>
  <c r="K2194" i="14"/>
  <c r="A2194" i="14"/>
  <c r="K2193" i="14"/>
  <c r="A2193" i="14"/>
  <c r="K2192" i="14"/>
  <c r="A2192" i="14"/>
  <c r="K2191" i="14"/>
  <c r="A2191" i="14"/>
  <c r="K2190" i="14"/>
  <c r="A2190" i="14"/>
  <c r="K2189" i="14"/>
  <c r="A2189" i="14"/>
  <c r="K2188" i="14"/>
  <c r="A2188" i="14"/>
  <c r="K2187" i="14"/>
  <c r="A2187" i="14"/>
  <c r="K2186" i="14"/>
  <c r="A2186" i="14"/>
  <c r="K2185" i="14"/>
  <c r="A2185" i="14"/>
  <c r="K2184" i="14"/>
  <c r="A2184" i="14"/>
  <c r="K2183" i="14"/>
  <c r="A2183" i="14"/>
  <c r="K2182" i="14"/>
  <c r="A2182" i="14"/>
  <c r="K2181" i="14"/>
  <c r="A2181" i="14"/>
  <c r="K2180" i="14"/>
  <c r="A2180" i="14"/>
  <c r="K2179" i="14"/>
  <c r="A2179" i="14"/>
  <c r="K2178" i="14"/>
  <c r="A2178" i="14"/>
  <c r="K2177" i="14"/>
  <c r="A2177" i="14"/>
  <c r="K2176" i="14"/>
  <c r="A2176" i="14"/>
  <c r="K2175" i="14"/>
  <c r="A2175" i="14"/>
  <c r="K2174" i="14"/>
  <c r="A2174" i="14"/>
  <c r="K2173" i="14"/>
  <c r="A2173" i="14"/>
  <c r="K2172" i="14"/>
  <c r="A2172" i="14"/>
  <c r="K2171" i="14"/>
  <c r="A2171" i="14"/>
  <c r="K2170" i="14"/>
  <c r="A2170" i="14"/>
  <c r="K2169" i="14"/>
  <c r="A2169" i="14"/>
  <c r="K2168" i="14"/>
  <c r="A2168" i="14"/>
  <c r="K2167" i="14"/>
  <c r="A2167" i="14"/>
  <c r="K2166" i="14"/>
  <c r="A2166" i="14"/>
  <c r="K2165" i="14"/>
  <c r="A2165" i="14"/>
  <c r="K2164" i="14"/>
  <c r="A2164" i="14"/>
  <c r="K2163" i="14"/>
  <c r="A2163" i="14"/>
  <c r="K2162" i="14"/>
  <c r="A2162" i="14"/>
  <c r="K2161" i="14"/>
  <c r="A2161" i="14"/>
  <c r="K2160" i="14"/>
  <c r="A2160" i="14"/>
  <c r="K2159" i="14"/>
  <c r="A2159" i="14"/>
  <c r="K2158" i="14"/>
  <c r="A2158" i="14"/>
  <c r="K2157" i="14"/>
  <c r="A2157" i="14"/>
  <c r="K2156" i="14"/>
  <c r="A2156" i="14"/>
  <c r="K2155" i="14"/>
  <c r="A2155" i="14"/>
  <c r="K2154" i="14"/>
  <c r="A2154" i="14"/>
  <c r="K2153" i="14"/>
  <c r="A2153" i="14"/>
  <c r="K2152" i="14"/>
  <c r="A2152" i="14"/>
  <c r="K2151" i="14"/>
  <c r="A2151" i="14"/>
  <c r="K2150" i="14"/>
  <c r="A2150" i="14"/>
  <c r="K2149" i="14"/>
  <c r="A2149" i="14"/>
  <c r="K2148" i="14"/>
  <c r="A2148" i="14"/>
  <c r="K2147" i="14"/>
  <c r="A2147" i="14"/>
  <c r="K2146" i="14"/>
  <c r="A2146" i="14"/>
  <c r="K2145" i="14"/>
  <c r="A2145" i="14"/>
  <c r="K2144" i="14"/>
  <c r="A2144" i="14"/>
  <c r="K2143" i="14"/>
  <c r="A2143" i="14"/>
  <c r="K2142" i="14"/>
  <c r="A2142" i="14"/>
  <c r="K2141" i="14"/>
  <c r="A2141" i="14"/>
  <c r="K2140" i="14"/>
  <c r="A2140" i="14"/>
  <c r="K2139" i="14"/>
  <c r="A2139" i="14"/>
  <c r="K2138" i="14"/>
  <c r="A2138" i="14"/>
  <c r="K2137" i="14"/>
  <c r="A2137" i="14"/>
  <c r="K2136" i="14"/>
  <c r="A2136" i="14"/>
  <c r="K2135" i="14"/>
  <c r="A2135" i="14"/>
  <c r="K2134" i="14"/>
  <c r="A2134" i="14"/>
  <c r="K2133" i="14"/>
  <c r="A2133" i="14"/>
  <c r="K2132" i="14"/>
  <c r="A2132" i="14"/>
  <c r="K2131" i="14"/>
  <c r="A2131" i="14"/>
  <c r="K2130" i="14"/>
  <c r="A2130" i="14"/>
  <c r="K2129" i="14"/>
  <c r="A2129" i="14"/>
  <c r="K2128" i="14"/>
  <c r="A2128" i="14"/>
  <c r="K2127" i="14"/>
  <c r="A2127" i="14"/>
  <c r="K2126" i="14"/>
  <c r="A2126" i="14"/>
  <c r="K2125" i="14"/>
  <c r="A2125" i="14"/>
  <c r="K2124" i="14"/>
  <c r="A2124" i="14"/>
  <c r="K2123" i="14"/>
  <c r="A2123" i="14"/>
  <c r="K2122" i="14"/>
  <c r="A2122" i="14"/>
  <c r="K2121" i="14"/>
  <c r="A2121" i="14"/>
  <c r="K2120" i="14"/>
  <c r="A2120" i="14"/>
  <c r="K2119" i="14"/>
  <c r="A2119" i="14"/>
  <c r="K2118" i="14"/>
  <c r="A2118" i="14"/>
  <c r="K2117" i="14"/>
  <c r="A2117" i="14"/>
  <c r="K2116" i="14"/>
  <c r="A2116" i="14"/>
  <c r="K2115" i="14"/>
  <c r="A2115" i="14"/>
  <c r="K2114" i="14"/>
  <c r="A2114" i="14"/>
  <c r="K2113" i="14"/>
  <c r="A2113" i="14"/>
  <c r="K2112" i="14"/>
  <c r="A2112" i="14"/>
  <c r="K2111" i="14"/>
  <c r="A2111" i="14"/>
  <c r="K2110" i="14"/>
  <c r="A2110" i="14"/>
  <c r="K2109" i="14"/>
  <c r="A2109" i="14"/>
  <c r="K2108" i="14"/>
  <c r="A2108" i="14"/>
  <c r="K2107" i="14"/>
  <c r="A2107" i="14"/>
  <c r="K2106" i="14"/>
  <c r="A2106" i="14"/>
  <c r="K2105" i="14"/>
  <c r="A2105" i="14"/>
  <c r="K2104" i="14"/>
  <c r="A2104" i="14"/>
  <c r="K2103" i="14"/>
  <c r="A2103" i="14"/>
  <c r="K2102" i="14"/>
  <c r="A2102" i="14"/>
  <c r="K2101" i="14"/>
  <c r="A2101" i="14"/>
  <c r="K2100" i="14"/>
  <c r="A2100" i="14"/>
  <c r="K2099" i="14"/>
  <c r="A2099" i="14"/>
  <c r="K2098" i="14"/>
  <c r="A2098" i="14"/>
  <c r="K2097" i="14"/>
  <c r="A2097" i="14"/>
  <c r="K2096" i="14"/>
  <c r="A2096" i="14"/>
  <c r="K2095" i="14"/>
  <c r="A2095" i="14"/>
  <c r="K2094" i="14"/>
  <c r="A2094" i="14"/>
  <c r="K2093" i="14"/>
  <c r="A2093" i="14"/>
  <c r="K2092" i="14"/>
  <c r="A2092" i="14"/>
  <c r="K2091" i="14"/>
  <c r="A2091" i="14"/>
  <c r="K2090" i="14"/>
  <c r="A2090" i="14"/>
  <c r="K2089" i="14"/>
  <c r="A2089" i="14"/>
  <c r="K2088" i="14"/>
  <c r="A2088" i="14"/>
  <c r="K2087" i="14"/>
  <c r="A2087" i="14"/>
  <c r="K2086" i="14"/>
  <c r="A2086" i="14"/>
  <c r="K2085" i="14"/>
  <c r="A2085" i="14"/>
  <c r="K2084" i="14"/>
  <c r="A2084" i="14"/>
  <c r="K2083" i="14"/>
  <c r="A2083" i="14"/>
  <c r="K2082" i="14"/>
  <c r="A2082" i="14"/>
  <c r="K2081" i="14"/>
  <c r="A2081" i="14"/>
  <c r="K2080" i="14"/>
  <c r="A2080" i="14"/>
  <c r="K2079" i="14"/>
  <c r="A2079" i="14"/>
  <c r="K2078" i="14"/>
  <c r="A2078" i="14"/>
  <c r="K2077" i="14"/>
  <c r="A2077" i="14"/>
  <c r="K2076" i="14"/>
  <c r="A2076" i="14"/>
  <c r="K2075" i="14"/>
  <c r="A2075" i="14"/>
  <c r="K2074" i="14"/>
  <c r="A2074" i="14"/>
  <c r="K2073" i="14"/>
  <c r="A2073" i="14"/>
  <c r="K2072" i="14"/>
  <c r="A2072" i="14"/>
  <c r="K2071" i="14"/>
  <c r="A2071" i="14"/>
  <c r="K2070" i="14"/>
  <c r="A2070" i="14"/>
  <c r="K2069" i="14"/>
  <c r="A2069" i="14"/>
  <c r="K2068" i="14"/>
  <c r="A2068" i="14"/>
  <c r="K2067" i="14"/>
  <c r="A2067" i="14"/>
  <c r="K2066" i="14"/>
  <c r="A2066" i="14"/>
  <c r="K2065" i="14"/>
  <c r="A2065" i="14"/>
  <c r="K2064" i="14"/>
  <c r="A2064" i="14"/>
  <c r="K2063" i="14"/>
  <c r="A2063" i="14"/>
  <c r="K2062" i="14"/>
  <c r="A2062" i="14"/>
  <c r="K2061" i="14"/>
  <c r="A2061" i="14"/>
  <c r="K2060" i="14"/>
  <c r="A2060" i="14"/>
  <c r="K2059" i="14"/>
  <c r="A2059" i="14"/>
  <c r="K2058" i="14"/>
  <c r="A2058" i="14"/>
  <c r="K2057" i="14"/>
  <c r="A2057" i="14"/>
  <c r="K2056" i="14"/>
  <c r="A2056" i="14"/>
  <c r="K2055" i="14"/>
  <c r="A2055" i="14"/>
  <c r="K2054" i="14"/>
  <c r="A2054" i="14"/>
  <c r="K2053" i="14"/>
  <c r="A2053" i="14"/>
  <c r="K2052" i="14"/>
  <c r="A2052" i="14"/>
  <c r="K2051" i="14"/>
  <c r="A2051" i="14"/>
  <c r="K2050" i="14"/>
  <c r="A2050" i="14"/>
  <c r="K2049" i="14"/>
  <c r="A2049" i="14"/>
  <c r="K2048" i="14"/>
  <c r="A2048" i="14"/>
  <c r="K2047" i="14"/>
  <c r="A2047" i="14"/>
  <c r="K2046" i="14"/>
  <c r="A2046" i="14"/>
  <c r="K2045" i="14"/>
  <c r="A2045" i="14"/>
  <c r="K2044" i="14"/>
  <c r="A2044" i="14"/>
  <c r="K2043" i="14"/>
  <c r="A2043" i="14"/>
  <c r="K2042" i="14"/>
  <c r="A2042" i="14"/>
  <c r="K2041" i="14"/>
  <c r="A2041" i="14"/>
  <c r="K2040" i="14"/>
  <c r="A2040" i="14"/>
  <c r="K2039" i="14"/>
  <c r="A2039" i="14"/>
  <c r="K2038" i="14"/>
  <c r="A2038" i="14"/>
  <c r="K2037" i="14"/>
  <c r="A2037" i="14"/>
  <c r="K2036" i="14"/>
  <c r="A2036" i="14"/>
  <c r="K2035" i="14"/>
  <c r="A2035" i="14"/>
  <c r="K2034" i="14"/>
  <c r="A2034" i="14"/>
  <c r="K2033" i="14"/>
  <c r="A2033" i="14"/>
  <c r="K2032" i="14"/>
  <c r="A2032" i="14"/>
  <c r="K2031" i="14"/>
  <c r="A2031" i="14"/>
  <c r="K2030" i="14"/>
  <c r="A2030" i="14"/>
  <c r="K2029" i="14"/>
  <c r="A2029" i="14"/>
  <c r="K2028" i="14"/>
  <c r="A2028" i="14"/>
  <c r="K2027" i="14"/>
  <c r="A2027" i="14"/>
  <c r="K2026" i="14"/>
  <c r="A2026" i="14"/>
  <c r="K2025" i="14"/>
  <c r="A2025" i="14"/>
  <c r="K2024" i="14"/>
  <c r="A2024" i="14"/>
  <c r="K2023" i="14"/>
  <c r="A2023" i="14"/>
  <c r="K2022" i="14"/>
  <c r="A2022" i="14"/>
  <c r="K2021" i="14"/>
  <c r="A2021" i="14"/>
  <c r="K2020" i="14"/>
  <c r="A2020" i="14"/>
  <c r="K2019" i="14"/>
  <c r="A2019" i="14"/>
  <c r="K2018" i="14"/>
  <c r="A2018" i="14"/>
  <c r="K2017" i="14"/>
  <c r="A2017" i="14"/>
  <c r="K2016" i="14"/>
  <c r="A2016" i="14"/>
  <c r="K2015" i="14"/>
  <c r="A2015" i="14"/>
  <c r="K2014" i="14"/>
  <c r="A2014" i="14"/>
  <c r="K2013" i="14"/>
  <c r="A2013" i="14"/>
  <c r="K2012" i="14"/>
  <c r="A2012" i="14"/>
  <c r="K2011" i="14"/>
  <c r="A2011" i="14"/>
  <c r="K2010" i="14"/>
  <c r="A2010" i="14"/>
  <c r="K2009" i="14"/>
  <c r="A2009" i="14"/>
  <c r="K2008" i="14"/>
  <c r="A2008" i="14"/>
  <c r="K2007" i="14"/>
  <c r="A2007" i="14"/>
  <c r="K2006" i="14"/>
  <c r="A2006" i="14"/>
  <c r="K2005" i="14"/>
  <c r="A2005" i="14"/>
  <c r="K2004" i="14"/>
  <c r="A2004" i="14"/>
  <c r="K2003" i="14"/>
  <c r="A2003" i="14"/>
  <c r="K2002" i="14"/>
  <c r="A2002" i="14"/>
  <c r="K2001" i="14"/>
  <c r="A2001" i="14"/>
  <c r="K2000" i="14"/>
  <c r="A2000" i="14"/>
  <c r="K1999" i="14"/>
  <c r="A1999" i="14"/>
  <c r="K1998" i="14"/>
  <c r="A1998" i="14"/>
  <c r="K1997" i="14"/>
  <c r="A1997" i="14"/>
  <c r="K1996" i="14"/>
  <c r="A1996" i="14"/>
  <c r="K1995" i="14"/>
  <c r="A1995" i="14"/>
  <c r="K1994" i="14"/>
  <c r="A1994" i="14"/>
  <c r="K1993" i="14"/>
  <c r="A1993" i="14"/>
  <c r="K1992" i="14"/>
  <c r="A1992" i="14"/>
  <c r="K1991" i="14"/>
  <c r="A1991" i="14"/>
  <c r="K1990" i="14"/>
  <c r="A1990" i="14"/>
  <c r="K1989" i="14"/>
  <c r="A1989" i="14"/>
  <c r="K1988" i="14"/>
  <c r="A1988" i="14"/>
  <c r="K1987" i="14"/>
  <c r="A1987" i="14"/>
  <c r="K1986" i="14"/>
  <c r="A1986" i="14"/>
  <c r="K1985" i="14"/>
  <c r="A1985" i="14"/>
  <c r="K1984" i="14"/>
  <c r="A1984" i="14"/>
  <c r="K1983" i="14"/>
  <c r="A1983" i="14"/>
  <c r="K1982" i="14"/>
  <c r="A1982" i="14"/>
  <c r="K1981" i="14"/>
  <c r="A1981" i="14"/>
  <c r="K1980" i="14"/>
  <c r="A1980" i="14"/>
  <c r="K1979" i="14"/>
  <c r="A1979" i="14"/>
  <c r="K1978" i="14"/>
  <c r="A1978" i="14"/>
  <c r="K1977" i="14"/>
  <c r="A1977" i="14"/>
  <c r="K1976" i="14"/>
  <c r="A1976" i="14"/>
  <c r="K1975" i="14"/>
  <c r="A1975" i="14"/>
  <c r="K1974" i="14"/>
  <c r="A1974" i="14"/>
  <c r="K1973" i="14"/>
  <c r="A1973" i="14"/>
  <c r="K1972" i="14"/>
  <c r="A1972" i="14"/>
  <c r="K1971" i="14"/>
  <c r="A1971" i="14"/>
  <c r="K1970" i="14"/>
  <c r="A1970" i="14"/>
  <c r="K1969" i="14"/>
  <c r="A1969" i="14"/>
  <c r="K1968" i="14"/>
  <c r="A1968" i="14"/>
  <c r="K1967" i="14"/>
  <c r="A1967" i="14"/>
  <c r="K1966" i="14"/>
  <c r="A1966" i="14"/>
  <c r="K1965" i="14"/>
  <c r="A1965" i="14"/>
  <c r="K1964" i="14"/>
  <c r="A1964" i="14"/>
  <c r="K1963" i="14"/>
  <c r="A1963" i="14"/>
  <c r="K1962" i="14"/>
  <c r="A1962" i="14"/>
  <c r="K1961" i="14"/>
  <c r="A1961" i="14"/>
  <c r="K1960" i="14"/>
  <c r="A1960" i="14"/>
  <c r="K1959" i="14"/>
  <c r="A1959" i="14"/>
  <c r="K1958" i="14"/>
  <c r="A1958" i="14"/>
  <c r="K1957" i="14"/>
  <c r="A1957" i="14"/>
  <c r="K1956" i="14"/>
  <c r="A1956" i="14"/>
  <c r="K1955" i="14"/>
  <c r="A1955" i="14"/>
  <c r="K1954" i="14"/>
  <c r="A1954" i="14"/>
  <c r="K1953" i="14"/>
  <c r="A1953" i="14"/>
  <c r="K1952" i="14"/>
  <c r="A1952" i="14"/>
  <c r="K1951" i="14"/>
  <c r="A1951" i="14"/>
  <c r="K1950" i="14"/>
  <c r="A1950" i="14"/>
  <c r="K1949" i="14"/>
  <c r="A1949" i="14"/>
  <c r="K1948" i="14"/>
  <c r="A1948" i="14"/>
  <c r="K1947" i="14"/>
  <c r="A1947" i="14"/>
  <c r="K1946" i="14"/>
  <c r="A1946" i="14"/>
  <c r="K1945" i="14"/>
  <c r="A1945" i="14"/>
  <c r="K1944" i="14"/>
  <c r="A1944" i="14"/>
  <c r="K1943" i="14"/>
  <c r="A1943" i="14"/>
  <c r="K1942" i="14"/>
  <c r="A1942" i="14"/>
  <c r="K1941" i="14"/>
  <c r="A1941" i="14"/>
  <c r="K1940" i="14"/>
  <c r="A1940" i="14"/>
  <c r="K1939" i="14"/>
  <c r="A1939" i="14"/>
  <c r="K1938" i="14"/>
  <c r="A1938" i="14"/>
  <c r="K1937" i="14"/>
  <c r="A1937" i="14"/>
  <c r="K1936" i="14"/>
  <c r="A1936" i="14"/>
  <c r="K1935" i="14"/>
  <c r="A1935" i="14"/>
  <c r="K1934" i="14"/>
  <c r="A1934" i="14"/>
  <c r="K1933" i="14"/>
  <c r="A1933" i="14"/>
  <c r="K1932" i="14"/>
  <c r="A1932" i="14"/>
  <c r="K1931" i="14"/>
  <c r="A1931" i="14"/>
  <c r="K1930" i="14"/>
  <c r="A1930" i="14"/>
  <c r="K1929" i="14"/>
  <c r="A1929" i="14"/>
  <c r="K1928" i="14"/>
  <c r="A1928" i="14"/>
  <c r="K1927" i="14"/>
  <c r="A1927" i="14"/>
  <c r="K1926" i="14"/>
  <c r="A1926" i="14"/>
  <c r="K1925" i="14"/>
  <c r="A1925" i="14"/>
  <c r="K1924" i="14"/>
  <c r="A1924" i="14"/>
  <c r="K1923" i="14"/>
  <c r="A1923" i="14"/>
  <c r="K1922" i="14"/>
  <c r="A1922" i="14"/>
  <c r="K1921" i="14"/>
  <c r="A1921" i="14"/>
  <c r="K1920" i="14"/>
  <c r="A1920" i="14"/>
  <c r="K1919" i="14"/>
  <c r="A1919" i="14"/>
  <c r="K1918" i="14"/>
  <c r="A1918" i="14"/>
  <c r="K1917" i="14"/>
  <c r="A1917" i="14"/>
  <c r="K1916" i="14"/>
  <c r="A1916" i="14"/>
  <c r="K1915" i="14"/>
  <c r="A1915" i="14"/>
  <c r="K1914" i="14"/>
  <c r="A1914" i="14"/>
  <c r="K1913" i="14"/>
  <c r="A1913" i="14"/>
  <c r="K1912" i="14"/>
  <c r="A1912" i="14"/>
  <c r="K1911" i="14"/>
  <c r="A1911" i="14"/>
  <c r="K1910" i="14"/>
  <c r="A1910" i="14"/>
  <c r="K1909" i="14"/>
  <c r="A1909" i="14"/>
  <c r="K1908" i="14"/>
  <c r="A1908" i="14"/>
  <c r="K1907" i="14"/>
  <c r="A1907" i="14"/>
  <c r="K1906" i="14"/>
  <c r="A1906" i="14"/>
  <c r="K1905" i="14"/>
  <c r="A1905" i="14"/>
  <c r="K1904" i="14"/>
  <c r="A1904" i="14"/>
  <c r="K1903" i="14"/>
  <c r="A1903" i="14"/>
  <c r="K1902" i="14"/>
  <c r="A1902" i="14"/>
  <c r="K1901" i="14"/>
  <c r="A1901" i="14"/>
  <c r="K1900" i="14"/>
  <c r="A1900" i="14"/>
  <c r="K1899" i="14"/>
  <c r="A1899" i="14"/>
  <c r="K1898" i="14"/>
  <c r="A1898" i="14"/>
  <c r="K1897" i="14"/>
  <c r="A1897" i="14"/>
  <c r="K1896" i="14"/>
  <c r="A1896" i="14"/>
  <c r="K1895" i="14"/>
  <c r="A1895" i="14"/>
  <c r="K1894" i="14"/>
  <c r="A1894" i="14"/>
  <c r="K1893" i="14"/>
  <c r="A1893" i="14"/>
  <c r="K1892" i="14"/>
  <c r="A1892" i="14"/>
  <c r="K1891" i="14"/>
  <c r="A1891" i="14"/>
  <c r="K1890" i="14"/>
  <c r="A1890" i="14"/>
  <c r="K1889" i="14"/>
  <c r="A1889" i="14"/>
  <c r="K1888" i="14"/>
  <c r="A1888" i="14"/>
  <c r="K1887" i="14"/>
  <c r="A1887" i="14"/>
  <c r="K1886" i="14"/>
  <c r="A1886" i="14"/>
  <c r="K1885" i="14"/>
  <c r="A1885" i="14"/>
  <c r="K1884" i="14"/>
  <c r="A1884" i="14"/>
  <c r="K1883" i="14"/>
  <c r="A1883" i="14"/>
  <c r="K1882" i="14"/>
  <c r="A1882" i="14"/>
  <c r="K1881" i="14"/>
  <c r="A1881" i="14"/>
  <c r="K1880" i="14"/>
  <c r="A1880" i="14"/>
  <c r="K1879" i="14"/>
  <c r="A1879" i="14"/>
  <c r="K1878" i="14"/>
  <c r="A1878" i="14"/>
  <c r="K1877" i="14"/>
  <c r="A1877" i="14"/>
  <c r="K1876" i="14"/>
  <c r="A1876" i="14"/>
  <c r="K1875" i="14"/>
  <c r="A1875" i="14"/>
  <c r="K1874" i="14"/>
  <c r="A1874" i="14"/>
  <c r="K1873" i="14"/>
  <c r="A1873" i="14"/>
  <c r="K1872" i="14"/>
  <c r="A1872" i="14"/>
  <c r="K1871" i="14"/>
  <c r="A1871" i="14"/>
  <c r="K1870" i="14"/>
  <c r="A1870" i="14"/>
  <c r="K1869" i="14"/>
  <c r="A1869" i="14"/>
  <c r="K1868" i="14"/>
  <c r="A1868" i="14"/>
  <c r="K1867" i="14"/>
  <c r="A1867" i="14"/>
  <c r="K1866" i="14"/>
  <c r="A1866" i="14"/>
  <c r="K1865" i="14"/>
  <c r="A1865" i="14"/>
  <c r="K1864" i="14"/>
  <c r="A1864" i="14"/>
  <c r="K1863" i="14"/>
  <c r="A1863" i="14"/>
  <c r="K1862" i="14"/>
  <c r="A1862" i="14"/>
  <c r="K1861" i="14"/>
  <c r="A1861" i="14"/>
  <c r="K1860" i="14"/>
  <c r="A1860" i="14"/>
  <c r="K1859" i="14"/>
  <c r="A1859" i="14"/>
  <c r="K1858" i="14"/>
  <c r="A1858" i="14"/>
  <c r="K1857" i="14"/>
  <c r="A1857" i="14"/>
  <c r="K1856" i="14"/>
  <c r="A1856" i="14"/>
  <c r="K1855" i="14"/>
  <c r="A1855" i="14"/>
  <c r="K1854" i="14"/>
  <c r="A1854" i="14"/>
  <c r="K1853" i="14"/>
  <c r="A1853" i="14"/>
  <c r="K1852" i="14"/>
  <c r="A1852" i="14"/>
  <c r="K1851" i="14"/>
  <c r="A1851" i="14"/>
  <c r="K1850" i="14"/>
  <c r="A1850" i="14"/>
  <c r="K1849" i="14"/>
  <c r="A1849" i="14"/>
  <c r="K1848" i="14"/>
  <c r="A1848" i="14"/>
  <c r="K1847" i="14"/>
  <c r="A1847" i="14"/>
  <c r="K1846" i="14"/>
  <c r="A1846" i="14"/>
  <c r="K1845" i="14"/>
  <c r="A1845" i="14"/>
  <c r="K1844" i="14"/>
  <c r="A1844" i="14"/>
  <c r="K1843" i="14"/>
  <c r="A1843" i="14"/>
  <c r="K1842" i="14"/>
  <c r="A1842" i="14"/>
  <c r="K1841" i="14"/>
  <c r="A1841" i="14"/>
  <c r="K1840" i="14"/>
  <c r="A1840" i="14"/>
  <c r="K1839" i="14"/>
  <c r="A1839" i="14"/>
  <c r="K1838" i="14"/>
  <c r="A1838" i="14"/>
  <c r="K1837" i="14"/>
  <c r="A1837" i="14"/>
  <c r="K1836" i="14"/>
  <c r="A1836" i="14"/>
  <c r="K1835" i="14"/>
  <c r="A1835" i="14"/>
  <c r="K1834" i="14"/>
  <c r="A1834" i="14"/>
  <c r="K1833" i="14"/>
  <c r="A1833" i="14"/>
  <c r="K1832" i="14"/>
  <c r="A1832" i="14"/>
  <c r="K1831" i="14"/>
  <c r="A1831" i="14"/>
  <c r="K1830" i="14"/>
  <c r="A1830" i="14"/>
  <c r="K1829" i="14"/>
  <c r="A1829" i="14"/>
  <c r="K1828" i="14"/>
  <c r="A1828" i="14"/>
  <c r="K1827" i="14"/>
  <c r="A1827" i="14"/>
  <c r="K1826" i="14"/>
  <c r="A1826" i="14"/>
  <c r="K1825" i="14"/>
  <c r="A1825" i="14"/>
  <c r="K1824" i="14"/>
  <c r="A1824" i="14"/>
  <c r="K1823" i="14"/>
  <c r="A1823" i="14"/>
  <c r="K1822" i="14"/>
  <c r="A1822" i="14"/>
  <c r="K1821" i="14"/>
  <c r="A1821" i="14"/>
  <c r="K1820" i="14"/>
  <c r="A1820" i="14"/>
  <c r="K1819" i="14"/>
  <c r="A1819" i="14"/>
  <c r="K1818" i="14"/>
  <c r="A1818" i="14"/>
  <c r="K1817" i="14"/>
  <c r="A1817" i="14"/>
  <c r="K1816" i="14"/>
  <c r="A1816" i="14"/>
  <c r="K1815" i="14"/>
  <c r="A1815" i="14"/>
  <c r="K1814" i="14"/>
  <c r="A1814" i="14"/>
  <c r="K1813" i="14"/>
  <c r="A1813" i="14"/>
  <c r="K1812" i="14"/>
  <c r="A1812" i="14"/>
  <c r="K1811" i="14"/>
  <c r="A1811" i="14"/>
  <c r="K1810" i="14"/>
  <c r="A1810" i="14"/>
  <c r="K1809" i="14"/>
  <c r="A1809" i="14"/>
  <c r="K1808" i="14"/>
  <c r="A1808" i="14"/>
  <c r="K1807" i="14"/>
  <c r="A1807" i="14"/>
  <c r="K1806" i="14"/>
  <c r="A1806" i="14"/>
  <c r="K1805" i="14"/>
  <c r="A1805" i="14"/>
  <c r="K1804" i="14"/>
  <c r="A1804" i="14"/>
  <c r="K1803" i="14"/>
  <c r="A1803" i="14"/>
  <c r="K1802" i="14"/>
  <c r="A1802" i="14"/>
  <c r="K1801" i="14"/>
  <c r="A1801" i="14"/>
  <c r="K1800" i="14"/>
  <c r="A1800" i="14"/>
  <c r="K1799" i="14"/>
  <c r="A1799" i="14"/>
  <c r="K1798" i="14"/>
  <c r="A1798" i="14"/>
  <c r="K1797" i="14"/>
  <c r="A1797" i="14"/>
  <c r="K1796" i="14"/>
  <c r="A1796" i="14"/>
  <c r="K1795" i="14"/>
  <c r="A1795" i="14"/>
  <c r="K1794" i="14"/>
  <c r="A1794" i="14"/>
  <c r="K1793" i="14"/>
  <c r="A1793" i="14"/>
  <c r="K1792" i="14"/>
  <c r="A1792" i="14"/>
  <c r="K1791" i="14"/>
  <c r="A1791" i="14"/>
  <c r="K1790" i="14"/>
  <c r="A1790" i="14"/>
  <c r="K1789" i="14"/>
  <c r="A1789" i="14"/>
  <c r="K1788" i="14"/>
  <c r="A1788" i="14"/>
  <c r="K1787" i="14"/>
  <c r="A1787" i="14"/>
  <c r="K1786" i="14"/>
  <c r="A1786" i="14"/>
  <c r="K1785" i="14"/>
  <c r="A1785" i="14"/>
  <c r="K1784" i="14"/>
  <c r="A1784" i="14"/>
  <c r="K1783" i="14"/>
  <c r="A1783" i="14"/>
  <c r="K1782" i="14"/>
  <c r="A1782" i="14"/>
  <c r="K1781" i="14"/>
  <c r="A1781" i="14"/>
  <c r="K1780" i="14"/>
  <c r="A1780" i="14"/>
  <c r="K1779" i="14"/>
  <c r="A1779" i="14"/>
  <c r="K1778" i="14"/>
  <c r="A1778" i="14"/>
  <c r="K1777" i="14"/>
  <c r="A1777" i="14"/>
  <c r="K1776" i="14"/>
  <c r="A1776" i="14"/>
  <c r="K1775" i="14"/>
  <c r="A1775" i="14"/>
  <c r="K1774" i="14"/>
  <c r="A1774" i="14"/>
  <c r="K1773" i="14"/>
  <c r="A1773" i="14"/>
  <c r="K1772" i="14"/>
  <c r="A1772" i="14"/>
  <c r="K1771" i="14"/>
  <c r="A1771" i="14"/>
  <c r="K1770" i="14"/>
  <c r="A1770" i="14"/>
  <c r="K1769" i="14"/>
  <c r="A1769" i="14"/>
  <c r="K1768" i="14"/>
  <c r="A1768" i="14"/>
  <c r="K1767" i="14"/>
  <c r="A1767" i="14"/>
  <c r="K1766" i="14"/>
  <c r="A1766" i="14"/>
  <c r="K1765" i="14"/>
  <c r="A1765" i="14"/>
  <c r="K1764" i="14"/>
  <c r="A1764" i="14"/>
  <c r="K1763" i="14"/>
  <c r="A1763" i="14"/>
  <c r="K1762" i="14"/>
  <c r="A1762" i="14"/>
  <c r="K1761" i="14"/>
  <c r="A1761" i="14"/>
  <c r="K1760" i="14"/>
  <c r="A1760" i="14"/>
  <c r="K1759" i="14"/>
  <c r="A1759" i="14"/>
  <c r="K1758" i="14"/>
  <c r="A1758" i="14"/>
  <c r="K1757" i="14"/>
  <c r="A1757" i="14"/>
  <c r="K1756" i="14"/>
  <c r="A1756" i="14"/>
  <c r="K1755" i="14"/>
  <c r="A1755" i="14"/>
  <c r="K1754" i="14"/>
  <c r="A1754" i="14"/>
  <c r="K1753" i="14"/>
  <c r="A1753" i="14"/>
  <c r="K1752" i="14"/>
  <c r="A1752" i="14"/>
  <c r="K1751" i="14"/>
  <c r="A1751" i="14"/>
  <c r="K1750" i="14"/>
  <c r="A1750" i="14"/>
  <c r="K1749" i="14"/>
  <c r="A1749" i="14"/>
  <c r="K1748" i="14"/>
  <c r="A1748" i="14"/>
  <c r="K1747" i="14"/>
  <c r="A1747" i="14"/>
  <c r="K1746" i="14"/>
  <c r="A1746" i="14"/>
  <c r="K1745" i="14"/>
  <c r="A1745" i="14"/>
  <c r="K1744" i="14"/>
  <c r="A1744" i="14"/>
  <c r="K1743" i="14"/>
  <c r="A1743" i="14"/>
  <c r="K1742" i="14"/>
  <c r="A1742" i="14"/>
  <c r="K1741" i="14"/>
  <c r="A1741" i="14"/>
  <c r="K1740" i="14"/>
  <c r="A1740" i="14"/>
  <c r="K1739" i="14"/>
  <c r="A1739" i="14"/>
  <c r="K1738" i="14"/>
  <c r="A1738" i="14"/>
  <c r="K1737" i="14"/>
  <c r="A1737" i="14"/>
  <c r="K1736" i="14"/>
  <c r="A1736" i="14"/>
  <c r="K1735" i="14"/>
  <c r="A1735" i="14"/>
  <c r="K1734" i="14"/>
  <c r="A1734" i="14"/>
  <c r="K1733" i="14"/>
  <c r="A1733" i="14"/>
  <c r="K1732" i="14"/>
  <c r="A1732" i="14"/>
  <c r="K1731" i="14"/>
  <c r="A1731" i="14"/>
  <c r="K1730" i="14"/>
  <c r="A1730" i="14"/>
  <c r="K1729" i="14"/>
  <c r="A1729" i="14"/>
  <c r="K1728" i="14"/>
  <c r="A1728" i="14"/>
  <c r="K1727" i="14"/>
  <c r="A1727" i="14"/>
  <c r="K1726" i="14"/>
  <c r="A1726" i="14"/>
  <c r="K1725" i="14"/>
  <c r="A1725" i="14"/>
  <c r="K1724" i="14"/>
  <c r="A1724" i="14"/>
  <c r="K1723" i="14"/>
  <c r="A1723" i="14"/>
  <c r="K1722" i="14"/>
  <c r="A1722" i="14"/>
  <c r="K1721" i="14"/>
  <c r="A1721" i="14"/>
  <c r="K1720" i="14"/>
  <c r="A1720" i="14"/>
  <c r="K1719" i="14"/>
  <c r="A1719" i="14"/>
  <c r="K1718" i="14"/>
  <c r="A1718" i="14"/>
  <c r="K1717" i="14"/>
  <c r="A1717" i="14"/>
  <c r="K1716" i="14"/>
  <c r="A1716" i="14"/>
  <c r="K1715" i="14"/>
  <c r="A1715" i="14"/>
  <c r="K1714" i="14"/>
  <c r="A1714" i="14"/>
  <c r="K1713" i="14"/>
  <c r="A1713" i="14"/>
  <c r="K1712" i="14"/>
  <c r="A1712" i="14"/>
  <c r="K1711" i="14"/>
  <c r="A1711" i="14"/>
  <c r="K1710" i="14"/>
  <c r="A1710" i="14"/>
  <c r="K1709" i="14"/>
  <c r="A1709" i="14"/>
  <c r="K1708" i="14"/>
  <c r="A1708" i="14"/>
  <c r="K1707" i="14"/>
  <c r="A1707" i="14"/>
  <c r="K1706" i="14"/>
  <c r="A1706" i="14"/>
  <c r="K1705" i="14"/>
  <c r="A1705" i="14"/>
  <c r="K1704" i="14"/>
  <c r="A1704" i="14"/>
  <c r="K1703" i="14"/>
  <c r="A1703" i="14"/>
  <c r="K1702" i="14"/>
  <c r="A1702" i="14"/>
  <c r="K1701" i="14"/>
  <c r="A1701" i="14"/>
  <c r="K1700" i="14"/>
  <c r="A1700" i="14"/>
  <c r="K1699" i="14"/>
  <c r="A1699" i="14"/>
  <c r="K1698" i="14"/>
  <c r="A1698" i="14"/>
  <c r="K1697" i="14"/>
  <c r="A1697" i="14"/>
  <c r="K1696" i="14"/>
  <c r="A1696" i="14"/>
  <c r="K1695" i="14"/>
  <c r="A1695" i="14"/>
  <c r="K1694" i="14"/>
  <c r="A1694" i="14"/>
  <c r="K1693" i="14"/>
  <c r="A1693" i="14"/>
  <c r="K1692" i="14"/>
  <c r="A1692" i="14"/>
  <c r="K1691" i="14"/>
  <c r="A1691" i="14"/>
  <c r="K1690" i="14"/>
  <c r="A1690" i="14"/>
  <c r="K1689" i="14"/>
  <c r="A1689" i="14"/>
  <c r="K1688" i="14"/>
  <c r="A1688" i="14"/>
  <c r="K1687" i="14"/>
  <c r="A1687" i="14"/>
  <c r="K1686" i="14"/>
  <c r="A1686" i="14"/>
  <c r="K1685" i="14"/>
  <c r="A1685" i="14"/>
  <c r="K1684" i="14"/>
  <c r="A1684" i="14"/>
  <c r="K1683" i="14"/>
  <c r="A1683" i="14"/>
  <c r="K1682" i="14"/>
  <c r="A1682" i="14"/>
  <c r="K1681" i="14"/>
  <c r="A1681" i="14"/>
  <c r="K1680" i="14"/>
  <c r="A1680" i="14"/>
  <c r="K1679" i="14"/>
  <c r="A1679" i="14"/>
  <c r="K1678" i="14"/>
  <c r="A1678" i="14"/>
  <c r="K1677" i="14"/>
  <c r="A1677" i="14"/>
  <c r="K1676" i="14"/>
  <c r="A1676" i="14"/>
  <c r="K1675" i="14"/>
  <c r="A1675" i="14"/>
  <c r="K1674" i="14"/>
  <c r="A1674" i="14"/>
  <c r="K1673" i="14"/>
  <c r="A1673" i="14"/>
  <c r="K1672" i="14"/>
  <c r="A1672" i="14"/>
  <c r="K1671" i="14"/>
  <c r="A1671" i="14"/>
  <c r="K1670" i="14"/>
  <c r="A1670" i="14"/>
  <c r="K1669" i="14"/>
  <c r="A1669" i="14"/>
  <c r="K1668" i="14"/>
  <c r="A1668" i="14"/>
  <c r="K1667" i="14"/>
  <c r="A1667" i="14"/>
  <c r="K1666" i="14"/>
  <c r="A1666" i="14"/>
  <c r="K1665" i="14"/>
  <c r="A1665" i="14"/>
  <c r="K1664" i="14"/>
  <c r="A1664" i="14"/>
  <c r="K1663" i="14"/>
  <c r="A1663" i="14"/>
  <c r="K1662" i="14"/>
  <c r="A1662" i="14"/>
  <c r="K1661" i="14"/>
  <c r="A1661" i="14"/>
  <c r="K1660" i="14"/>
  <c r="A1660" i="14"/>
  <c r="H1" i="14" l="1"/>
  <c r="A436" i="14"/>
  <c r="A437" i="14"/>
  <c r="A438" i="14"/>
  <c r="A439" i="14"/>
  <c r="A440" i="14"/>
  <c r="A441" i="14"/>
  <c r="A442" i="14"/>
  <c r="A443" i="14"/>
  <c r="A444" i="14"/>
  <c r="A445" i="14"/>
  <c r="A446" i="14"/>
  <c r="A447" i="14"/>
  <c r="A448" i="14"/>
  <c r="A449" i="14"/>
  <c r="A450" i="14"/>
  <c r="A451" i="14"/>
  <c r="A452" i="14"/>
  <c r="A453" i="14"/>
  <c r="A454" i="14"/>
  <c r="A455" i="14"/>
  <c r="A456" i="14"/>
  <c r="A457" i="14"/>
  <c r="A458" i="14"/>
  <c r="A459" i="14"/>
  <c r="A460" i="14"/>
  <c r="A461" i="14"/>
  <c r="A462" i="14"/>
  <c r="A463" i="14"/>
  <c r="A464" i="14"/>
  <c r="A465" i="14"/>
  <c r="A466" i="14"/>
  <c r="A467" i="14"/>
  <c r="A468" i="14"/>
  <c r="A469" i="14"/>
  <c r="A470" i="14"/>
  <c r="A471" i="14"/>
  <c r="A472" i="14"/>
  <c r="A473" i="14"/>
  <c r="A474" i="14"/>
  <c r="A475" i="14"/>
  <c r="A476" i="14"/>
  <c r="A477" i="14"/>
  <c r="A478" i="14"/>
  <c r="A479" i="14"/>
  <c r="A480" i="14"/>
  <c r="A481" i="14"/>
  <c r="A482" i="14"/>
  <c r="A483" i="14"/>
  <c r="A484" i="14"/>
  <c r="A485" i="14"/>
  <c r="A486" i="14"/>
  <c r="A487" i="14"/>
  <c r="A488" i="14"/>
  <c r="A489" i="14"/>
  <c r="A490" i="14"/>
  <c r="A491" i="14"/>
  <c r="A492" i="14"/>
  <c r="A493" i="14"/>
  <c r="A494" i="14"/>
  <c r="A495" i="14"/>
  <c r="A496" i="14"/>
  <c r="A497" i="14"/>
  <c r="A498" i="14"/>
  <c r="A499" i="14"/>
  <c r="A500" i="14"/>
  <c r="A501" i="14"/>
  <c r="A502" i="14"/>
  <c r="A503" i="14"/>
  <c r="A504" i="14"/>
  <c r="A505" i="14"/>
  <c r="A506" i="14"/>
  <c r="A507" i="14"/>
  <c r="A508" i="14"/>
  <c r="A509" i="14"/>
  <c r="A510" i="14"/>
  <c r="A511" i="14"/>
  <c r="A512" i="14"/>
  <c r="A513" i="14"/>
  <c r="A514" i="14"/>
  <c r="A515" i="14"/>
  <c r="A516" i="14"/>
  <c r="A517" i="14"/>
  <c r="A518" i="14"/>
  <c r="A519" i="14"/>
  <c r="A520" i="14"/>
  <c r="A521" i="14"/>
  <c r="A522" i="14"/>
  <c r="A523" i="14"/>
  <c r="A524" i="14"/>
  <c r="A525" i="14"/>
  <c r="A526" i="14"/>
  <c r="A527" i="14"/>
  <c r="A528" i="14"/>
  <c r="A529" i="14"/>
  <c r="A530" i="14"/>
  <c r="A531" i="14"/>
  <c r="A532" i="14"/>
  <c r="A533" i="14"/>
  <c r="A534" i="14"/>
  <c r="A535" i="14"/>
  <c r="A536" i="14"/>
  <c r="A537" i="14"/>
  <c r="A538" i="14"/>
  <c r="A539" i="14"/>
  <c r="A540" i="14"/>
  <c r="A541" i="14"/>
  <c r="A542" i="14"/>
  <c r="A543" i="14"/>
  <c r="A544" i="14"/>
  <c r="A545" i="14"/>
  <c r="A546" i="14"/>
  <c r="A547" i="14"/>
  <c r="A548" i="14"/>
  <c r="A549" i="14"/>
  <c r="A550" i="14"/>
  <c r="A551" i="14"/>
  <c r="A552" i="14"/>
  <c r="A553" i="14"/>
  <c r="A554" i="14"/>
  <c r="A555" i="14"/>
  <c r="A556" i="14"/>
  <c r="A557" i="14"/>
  <c r="A558" i="14"/>
  <c r="A559" i="14"/>
  <c r="A560" i="14"/>
  <c r="A561" i="14"/>
  <c r="A562" i="14"/>
  <c r="A563" i="14"/>
  <c r="A564" i="14"/>
  <c r="A565" i="14"/>
  <c r="A566" i="14"/>
  <c r="A567" i="14"/>
  <c r="A568" i="14"/>
  <c r="A569" i="14"/>
  <c r="A570" i="14"/>
  <c r="A571" i="14"/>
  <c r="A572" i="14"/>
  <c r="A573" i="14"/>
  <c r="A574" i="14"/>
  <c r="A575" i="14"/>
  <c r="A576" i="14"/>
  <c r="A577" i="14"/>
  <c r="A578" i="14"/>
  <c r="A579" i="14"/>
  <c r="A580" i="14"/>
  <c r="A581" i="14"/>
  <c r="A582" i="14"/>
  <c r="A583" i="14"/>
  <c r="A584" i="14"/>
  <c r="A585" i="14"/>
  <c r="A586" i="14"/>
  <c r="A587" i="14"/>
  <c r="A588" i="14"/>
  <c r="A589" i="14"/>
  <c r="A590" i="14"/>
  <c r="A591" i="14"/>
  <c r="A592" i="14"/>
  <c r="A593" i="14"/>
  <c r="A594" i="14"/>
  <c r="A595" i="14"/>
  <c r="A596" i="14"/>
  <c r="A597" i="14"/>
  <c r="A598" i="14"/>
  <c r="A599" i="14"/>
  <c r="A600" i="14"/>
  <c r="A601" i="14"/>
  <c r="A602" i="14"/>
  <c r="A603" i="14"/>
  <c r="A604" i="14"/>
  <c r="A605" i="14"/>
  <c r="A606" i="14"/>
  <c r="A607" i="14"/>
  <c r="A608" i="14"/>
  <c r="A609" i="14"/>
  <c r="A610" i="14"/>
  <c r="A611" i="14"/>
  <c r="A612" i="14"/>
  <c r="A613" i="14"/>
  <c r="A614" i="14"/>
  <c r="A615" i="14"/>
  <c r="A616" i="14"/>
  <c r="A617" i="14"/>
  <c r="A618" i="14"/>
  <c r="A619" i="14"/>
  <c r="A620" i="14"/>
  <c r="A621" i="14"/>
  <c r="A622" i="14"/>
  <c r="A623" i="14"/>
  <c r="A624" i="14"/>
  <c r="A625" i="14"/>
  <c r="A626" i="14"/>
  <c r="A627" i="14"/>
  <c r="A628" i="14"/>
  <c r="A629" i="14"/>
  <c r="A630" i="14"/>
  <c r="A631" i="14"/>
  <c r="A632" i="14"/>
  <c r="A633" i="14"/>
  <c r="A634" i="14"/>
  <c r="A635" i="14"/>
  <c r="A636" i="14"/>
  <c r="A637" i="14"/>
  <c r="A638" i="14"/>
  <c r="A639" i="14"/>
  <c r="A640" i="14"/>
  <c r="A641" i="14"/>
  <c r="A642" i="14"/>
  <c r="A643" i="14"/>
  <c r="A644" i="14"/>
  <c r="A645" i="14"/>
  <c r="A646" i="14"/>
  <c r="A647" i="14"/>
  <c r="A648" i="14"/>
  <c r="A649" i="14"/>
  <c r="A650" i="14"/>
  <c r="A651" i="14"/>
  <c r="A652" i="14"/>
  <c r="A653" i="14"/>
  <c r="A654" i="14"/>
  <c r="A655" i="14"/>
  <c r="A656" i="14"/>
  <c r="A657" i="14"/>
  <c r="A658" i="14"/>
  <c r="A659" i="14"/>
  <c r="A660" i="14"/>
  <c r="A661" i="14"/>
  <c r="A662" i="14"/>
  <c r="A663" i="14"/>
  <c r="A664" i="14"/>
  <c r="A665" i="14"/>
  <c r="A666" i="14"/>
  <c r="A667" i="14"/>
  <c r="A668" i="14"/>
  <c r="A669" i="14"/>
  <c r="A670" i="14"/>
  <c r="A671" i="14"/>
  <c r="A672" i="14"/>
  <c r="A673" i="14"/>
  <c r="A674" i="14"/>
  <c r="A675" i="14"/>
  <c r="A676" i="14"/>
  <c r="A677" i="14"/>
  <c r="A678" i="14"/>
  <c r="A679" i="14"/>
  <c r="A680" i="14"/>
  <c r="A681" i="14"/>
  <c r="A682" i="14"/>
  <c r="A683" i="14"/>
  <c r="A684" i="14"/>
  <c r="A685" i="14"/>
  <c r="A686" i="14"/>
  <c r="A687" i="14"/>
  <c r="A688" i="14"/>
  <c r="A689" i="14"/>
  <c r="A690" i="14"/>
  <c r="A691" i="14"/>
  <c r="A692" i="14"/>
  <c r="A693" i="14"/>
  <c r="A694" i="14"/>
  <c r="A695" i="14"/>
  <c r="A696" i="14"/>
  <c r="A697" i="14"/>
  <c r="A698" i="14"/>
  <c r="A699" i="14"/>
  <c r="A700" i="14"/>
  <c r="A701" i="14"/>
  <c r="A702" i="14"/>
  <c r="A703" i="14"/>
  <c r="A704" i="14"/>
  <c r="A705" i="14"/>
  <c r="A706" i="14"/>
  <c r="A707" i="14"/>
  <c r="A708" i="14"/>
  <c r="A709" i="14"/>
  <c r="A710" i="14"/>
  <c r="A711" i="14"/>
  <c r="A712" i="14"/>
  <c r="A713" i="14"/>
  <c r="A714" i="14"/>
  <c r="A715" i="14"/>
  <c r="A716" i="14"/>
  <c r="A717" i="14"/>
  <c r="A718" i="14"/>
  <c r="A719" i="14"/>
  <c r="A720" i="14"/>
  <c r="A721" i="14"/>
  <c r="A722" i="14"/>
  <c r="A723" i="14"/>
  <c r="A724" i="14"/>
  <c r="A725" i="14"/>
  <c r="A726" i="14"/>
  <c r="A727" i="14"/>
  <c r="A728" i="14"/>
  <c r="A729" i="14"/>
  <c r="A730" i="14"/>
  <c r="A731" i="14"/>
  <c r="A732" i="14"/>
  <c r="A733" i="14"/>
  <c r="A734" i="14"/>
  <c r="A735" i="14"/>
  <c r="A736" i="14"/>
  <c r="A737" i="14"/>
  <c r="A738" i="14"/>
  <c r="A739" i="14"/>
  <c r="A740" i="14"/>
  <c r="A741" i="14"/>
  <c r="A742" i="14"/>
  <c r="A743" i="14"/>
  <c r="A744" i="14"/>
  <c r="A745" i="14"/>
  <c r="A746" i="14"/>
  <c r="A747" i="14"/>
  <c r="A748" i="14"/>
  <c r="A749" i="14"/>
  <c r="A750" i="14"/>
  <c r="A751" i="14"/>
  <c r="A752" i="14"/>
  <c r="A753" i="14"/>
  <c r="A754" i="14"/>
  <c r="A755" i="14"/>
  <c r="A756" i="14"/>
  <c r="A757" i="14"/>
  <c r="A758" i="14"/>
  <c r="A759" i="14"/>
  <c r="A760" i="14"/>
  <c r="A761" i="14"/>
  <c r="A762" i="14"/>
  <c r="A763" i="14"/>
  <c r="A764" i="14"/>
  <c r="A765" i="14"/>
  <c r="A766" i="14"/>
  <c r="A767" i="14"/>
  <c r="A768" i="14"/>
  <c r="A769" i="14"/>
  <c r="A770" i="14"/>
  <c r="A771" i="14"/>
  <c r="A772" i="14"/>
  <c r="A773" i="14"/>
  <c r="A774" i="14"/>
  <c r="A775" i="14"/>
  <c r="A776" i="14"/>
  <c r="A777" i="14"/>
  <c r="A778" i="14"/>
  <c r="A779" i="14"/>
  <c r="A780" i="14"/>
  <c r="A781" i="14"/>
  <c r="A782" i="14"/>
  <c r="A783" i="14"/>
  <c r="A784" i="14"/>
  <c r="A785" i="14"/>
  <c r="A786" i="14"/>
  <c r="A787" i="14"/>
  <c r="A788" i="14"/>
  <c r="A789" i="14"/>
  <c r="A790" i="14"/>
  <c r="A791" i="14"/>
  <c r="A792" i="14"/>
  <c r="A793" i="14"/>
  <c r="A794" i="14"/>
  <c r="A795" i="14"/>
  <c r="A796" i="14"/>
  <c r="A797" i="14"/>
  <c r="A798" i="14"/>
  <c r="A799" i="14"/>
  <c r="A800" i="14"/>
  <c r="A801" i="14"/>
  <c r="A802" i="14"/>
  <c r="A803" i="14"/>
  <c r="A804" i="14"/>
  <c r="A805" i="14"/>
  <c r="A806" i="14"/>
  <c r="A807" i="14"/>
  <c r="A808" i="14"/>
  <c r="A809" i="14"/>
  <c r="A810" i="14"/>
  <c r="A811" i="14"/>
  <c r="A812" i="14"/>
  <c r="A813" i="14"/>
  <c r="A814" i="14"/>
  <c r="A815" i="14"/>
  <c r="A816" i="14"/>
  <c r="A817" i="14"/>
  <c r="A818" i="14"/>
  <c r="A819" i="14"/>
  <c r="A820" i="14"/>
  <c r="A821" i="14"/>
  <c r="A822" i="14"/>
  <c r="A823" i="14"/>
  <c r="A824" i="14"/>
  <c r="A825" i="14"/>
  <c r="A826" i="14"/>
  <c r="A827" i="14"/>
  <c r="A828" i="14"/>
  <c r="A829" i="14"/>
  <c r="A830" i="14"/>
  <c r="A831" i="14"/>
  <c r="A832" i="14"/>
  <c r="A833" i="14"/>
  <c r="A834" i="14"/>
  <c r="A835" i="14"/>
  <c r="A836" i="14"/>
  <c r="A837" i="14"/>
  <c r="A838" i="14"/>
  <c r="A839" i="14"/>
  <c r="A840" i="14"/>
  <c r="A841" i="14"/>
  <c r="A842" i="14"/>
  <c r="A843" i="14"/>
  <c r="A844" i="14"/>
  <c r="A845" i="14"/>
  <c r="A846" i="14"/>
  <c r="A847" i="14"/>
  <c r="A848" i="14"/>
  <c r="A849" i="14"/>
  <c r="A850" i="14"/>
  <c r="A851" i="14"/>
  <c r="A852" i="14"/>
  <c r="A853" i="14"/>
  <c r="A854" i="14"/>
  <c r="A855" i="14"/>
  <c r="A856" i="14"/>
  <c r="A857" i="14"/>
  <c r="A858" i="14"/>
  <c r="A859" i="14"/>
  <c r="A860" i="14"/>
  <c r="A861" i="14"/>
  <c r="A862" i="14"/>
  <c r="A863" i="14"/>
  <c r="A864" i="14"/>
  <c r="A865" i="14"/>
  <c r="A866" i="14"/>
  <c r="A867" i="14"/>
  <c r="A868" i="14"/>
  <c r="A869" i="14"/>
  <c r="A870" i="14"/>
  <c r="A871" i="14"/>
  <c r="A872" i="14"/>
  <c r="A873" i="14"/>
  <c r="A874" i="14"/>
  <c r="A875" i="14"/>
  <c r="A876" i="14"/>
  <c r="A877" i="14"/>
  <c r="A878" i="14"/>
  <c r="A879" i="14"/>
  <c r="A880" i="14"/>
  <c r="A881" i="14"/>
  <c r="A882" i="14"/>
  <c r="A883" i="14"/>
  <c r="A884" i="14"/>
  <c r="A885" i="14"/>
  <c r="A886" i="14"/>
  <c r="A887" i="14"/>
  <c r="A888" i="14"/>
  <c r="A889" i="14"/>
  <c r="A890" i="14"/>
  <c r="A891" i="14"/>
  <c r="A892" i="14"/>
  <c r="A893" i="14"/>
  <c r="A894" i="14"/>
  <c r="A895" i="14"/>
  <c r="A896" i="14"/>
  <c r="A897" i="14"/>
  <c r="A898" i="14"/>
  <c r="A899" i="14"/>
  <c r="A900" i="14"/>
  <c r="A901" i="14"/>
  <c r="A902" i="14"/>
  <c r="A903" i="14"/>
  <c r="A904" i="14"/>
  <c r="A905" i="14"/>
  <c r="A906" i="14"/>
  <c r="A907" i="14"/>
  <c r="A908" i="14"/>
  <c r="A909" i="14"/>
  <c r="A910" i="14"/>
  <c r="A911" i="14"/>
  <c r="A912" i="14"/>
  <c r="A913" i="14"/>
  <c r="A914" i="14"/>
  <c r="A915" i="14"/>
  <c r="A916" i="14"/>
  <c r="A917" i="14"/>
  <c r="A918" i="14"/>
  <c r="A919" i="14"/>
  <c r="A920" i="14"/>
  <c r="A921" i="14"/>
  <c r="A922" i="14"/>
  <c r="A923" i="14"/>
  <c r="A924" i="14"/>
  <c r="A925" i="14"/>
  <c r="A926" i="14"/>
  <c r="A927" i="14"/>
  <c r="A928" i="14"/>
  <c r="A929" i="14"/>
  <c r="A930" i="14"/>
  <c r="A931" i="14"/>
  <c r="A932" i="14"/>
  <c r="A933" i="14"/>
  <c r="A934" i="14"/>
  <c r="A935" i="14"/>
  <c r="A936" i="14"/>
  <c r="A937" i="14"/>
  <c r="A938" i="14"/>
  <c r="A939" i="14"/>
  <c r="A940" i="14"/>
  <c r="A941" i="14"/>
  <c r="A942" i="14"/>
  <c r="A943" i="14"/>
  <c r="A944" i="14"/>
  <c r="A945" i="14"/>
  <c r="A946" i="14"/>
  <c r="A947" i="14"/>
  <c r="A948" i="14"/>
  <c r="A949" i="14"/>
  <c r="A950" i="14"/>
  <c r="A951" i="14"/>
  <c r="A952" i="14"/>
  <c r="A953" i="14"/>
  <c r="A954" i="14"/>
  <c r="A955" i="14"/>
  <c r="A956" i="14"/>
  <c r="A957" i="14"/>
  <c r="A958" i="14"/>
  <c r="A959" i="14"/>
  <c r="A960" i="14"/>
  <c r="A961" i="14"/>
  <c r="A962" i="14"/>
  <c r="A963" i="14"/>
  <c r="A964" i="14"/>
  <c r="A965" i="14"/>
  <c r="A966" i="14"/>
  <c r="A967" i="14"/>
  <c r="A968" i="14"/>
  <c r="A969" i="14"/>
  <c r="A970" i="14"/>
  <c r="A971" i="14"/>
  <c r="A972" i="14"/>
  <c r="A973" i="14"/>
  <c r="A974" i="14"/>
  <c r="A975" i="14"/>
  <c r="A976" i="14"/>
  <c r="A977" i="14"/>
  <c r="A978" i="14"/>
  <c r="A979" i="14"/>
  <c r="A980" i="14"/>
  <c r="A981" i="14"/>
  <c r="A982" i="14"/>
  <c r="A983" i="14"/>
  <c r="A984" i="14"/>
  <c r="A985" i="14"/>
  <c r="A986" i="14"/>
  <c r="A987" i="14"/>
  <c r="A988" i="14"/>
  <c r="A989" i="14"/>
  <c r="A990" i="14"/>
  <c r="A991" i="14"/>
  <c r="A992" i="14"/>
  <c r="A993" i="14"/>
  <c r="A994" i="14"/>
  <c r="A995" i="14"/>
  <c r="A996" i="14"/>
  <c r="A997" i="14"/>
  <c r="A998" i="14"/>
  <c r="A999" i="14"/>
  <c r="A1000" i="14"/>
  <c r="A1001" i="14"/>
  <c r="A1002" i="14"/>
  <c r="A1003" i="14"/>
  <c r="A1004" i="14"/>
  <c r="A1005" i="14"/>
  <c r="A1006" i="14"/>
  <c r="A1007" i="14"/>
  <c r="A1008" i="14"/>
  <c r="A1009" i="14"/>
  <c r="A1010" i="14"/>
  <c r="A1011" i="14"/>
  <c r="A1012" i="14"/>
  <c r="A1013" i="14"/>
  <c r="A1014" i="14"/>
  <c r="A1015" i="14"/>
  <c r="A1016" i="14"/>
  <c r="A1017" i="14"/>
  <c r="A1018" i="14"/>
  <c r="A1019" i="14"/>
  <c r="A1020" i="14"/>
  <c r="A1021" i="14"/>
  <c r="A1022" i="14"/>
  <c r="A1023" i="14"/>
  <c r="A1024" i="14"/>
  <c r="A1025" i="14"/>
  <c r="A1026" i="14"/>
  <c r="A1027" i="14"/>
  <c r="A1028" i="14"/>
  <c r="A1029" i="14"/>
  <c r="A1030" i="14"/>
  <c r="A1031" i="14"/>
  <c r="A1032" i="14"/>
  <c r="A1033" i="14"/>
  <c r="A1034" i="14"/>
  <c r="A1035" i="14"/>
  <c r="A1036" i="14"/>
  <c r="A1037" i="14"/>
  <c r="A1038" i="14"/>
  <c r="A1039" i="14"/>
  <c r="A1040" i="14"/>
  <c r="A1041" i="14"/>
  <c r="A1042" i="14"/>
  <c r="A1043" i="14"/>
  <c r="A1044" i="14"/>
  <c r="A1045" i="14"/>
  <c r="A1046" i="14"/>
  <c r="A1047" i="14"/>
  <c r="A1048" i="14"/>
  <c r="A1049" i="14"/>
  <c r="A1050" i="14"/>
  <c r="A1051" i="14"/>
  <c r="A1052" i="14"/>
  <c r="A1053" i="14"/>
  <c r="A1054" i="14"/>
  <c r="A1055" i="14"/>
  <c r="A1056" i="14"/>
  <c r="A1057" i="14"/>
  <c r="A1058" i="14"/>
  <c r="A1059" i="14"/>
  <c r="A1060" i="14"/>
  <c r="A1061" i="14"/>
  <c r="A1062" i="14"/>
  <c r="A1063" i="14"/>
  <c r="A1064" i="14"/>
  <c r="A1065" i="14"/>
  <c r="A1066" i="14"/>
  <c r="A1067" i="14"/>
  <c r="A1068" i="14"/>
  <c r="A1069" i="14"/>
  <c r="A1070" i="14"/>
  <c r="A1071" i="14"/>
  <c r="A1072" i="14"/>
  <c r="A1073" i="14"/>
  <c r="A1074" i="14"/>
  <c r="A1075" i="14"/>
  <c r="A1076" i="14"/>
  <c r="A1077" i="14"/>
  <c r="A1078" i="14"/>
  <c r="A1079" i="14"/>
  <c r="A1080" i="14"/>
  <c r="A1081" i="14"/>
  <c r="A1082" i="14"/>
  <c r="A1083" i="14"/>
  <c r="A1084" i="14"/>
  <c r="A1085" i="14"/>
  <c r="A1086" i="14"/>
  <c r="A1087" i="14"/>
  <c r="A1088" i="14"/>
  <c r="A1089" i="14"/>
  <c r="A1090" i="14"/>
  <c r="A1091" i="14"/>
  <c r="A1092" i="14"/>
  <c r="A1093" i="14"/>
  <c r="A1094" i="14"/>
  <c r="A1095" i="14"/>
  <c r="A1096" i="14"/>
  <c r="A1097" i="14"/>
  <c r="A1098" i="14"/>
  <c r="A1099" i="14"/>
  <c r="A1100" i="14"/>
  <c r="A1101" i="14"/>
  <c r="A1102" i="14"/>
  <c r="A1103" i="14"/>
  <c r="A1104" i="14"/>
  <c r="A1105" i="14"/>
  <c r="A1106" i="14"/>
  <c r="A1107" i="14"/>
  <c r="A1108" i="14"/>
  <c r="A1109" i="14"/>
  <c r="A1110" i="14"/>
  <c r="A1111" i="14"/>
  <c r="A1112" i="14"/>
  <c r="A1113" i="14"/>
  <c r="A1114" i="14"/>
  <c r="A1115" i="14"/>
  <c r="A1116" i="14"/>
  <c r="A1117" i="14"/>
  <c r="A1118" i="14"/>
  <c r="A1119" i="14"/>
  <c r="A1120" i="14"/>
  <c r="A1121" i="14"/>
  <c r="A1122" i="14"/>
  <c r="A1123" i="14"/>
  <c r="A1124" i="14"/>
  <c r="A1125" i="14"/>
  <c r="A1126" i="14"/>
  <c r="A1127" i="14"/>
  <c r="A1128" i="14"/>
  <c r="A1129" i="14"/>
  <c r="A1130" i="14"/>
  <c r="A1131" i="14"/>
  <c r="A1132" i="14"/>
  <c r="A1133" i="14"/>
  <c r="A1134" i="14"/>
  <c r="A1135" i="14"/>
  <c r="A1136" i="14"/>
  <c r="A1137" i="14"/>
  <c r="A1138" i="14"/>
  <c r="A1139" i="14"/>
  <c r="A1140" i="14"/>
  <c r="A1141" i="14"/>
  <c r="A1142" i="14"/>
  <c r="A1143" i="14"/>
  <c r="A1144" i="14"/>
  <c r="A1145" i="14"/>
  <c r="A1146" i="14"/>
  <c r="A1147" i="14"/>
  <c r="A1148" i="14"/>
  <c r="A1149" i="14"/>
  <c r="A1150" i="14"/>
  <c r="A1151" i="14"/>
  <c r="A1152" i="14"/>
  <c r="A1153" i="14"/>
  <c r="A1154" i="14"/>
  <c r="A1155" i="14"/>
  <c r="A1156" i="14"/>
  <c r="A1157" i="14"/>
  <c r="A1158" i="14"/>
  <c r="A1159" i="14"/>
  <c r="A1160" i="14"/>
  <c r="A1161" i="14"/>
  <c r="A1162" i="14"/>
  <c r="A1163" i="14"/>
  <c r="A1164" i="14"/>
  <c r="A1165" i="14"/>
  <c r="A1166" i="14"/>
  <c r="A1167" i="14"/>
  <c r="A1168" i="14"/>
  <c r="A1169" i="14"/>
  <c r="A1170" i="14"/>
  <c r="A1171" i="14"/>
  <c r="A1172" i="14"/>
  <c r="A1173" i="14"/>
  <c r="A1174" i="14"/>
  <c r="A1175" i="14"/>
  <c r="A1176" i="14"/>
  <c r="A1177" i="14"/>
  <c r="A1178" i="14"/>
  <c r="A1179" i="14"/>
  <c r="A1180" i="14"/>
  <c r="A1181" i="14"/>
  <c r="A1182" i="14"/>
  <c r="A1183" i="14"/>
  <c r="A1184" i="14"/>
  <c r="A1185" i="14"/>
  <c r="A1186" i="14"/>
  <c r="A1187" i="14"/>
  <c r="A1188" i="14"/>
  <c r="A1189" i="14"/>
  <c r="A1190" i="14"/>
  <c r="A1191" i="14"/>
  <c r="A1192" i="14"/>
  <c r="A1193" i="14"/>
  <c r="A1194" i="14"/>
  <c r="A1195" i="14"/>
  <c r="A1196" i="14"/>
  <c r="A1197" i="14"/>
  <c r="A1198" i="14"/>
  <c r="A1199" i="14"/>
  <c r="A1200" i="14"/>
  <c r="A1201" i="14"/>
  <c r="A1202" i="14"/>
  <c r="A1203" i="14"/>
  <c r="A1204" i="14"/>
  <c r="A1205" i="14"/>
  <c r="A1206" i="14"/>
  <c r="A1207" i="14"/>
  <c r="A1208" i="14"/>
  <c r="A1209" i="14"/>
  <c r="A1210" i="14"/>
  <c r="A1211" i="14"/>
  <c r="A1212" i="14"/>
  <c r="A1213" i="14"/>
  <c r="A1214" i="14"/>
  <c r="A1215" i="14"/>
  <c r="A1216" i="14"/>
  <c r="A1217" i="14"/>
  <c r="A1218" i="14"/>
  <c r="A1219" i="14"/>
  <c r="A1220" i="14"/>
  <c r="A1221" i="14"/>
  <c r="A1222" i="14"/>
  <c r="A1223" i="14"/>
  <c r="A1224" i="14"/>
  <c r="A1225" i="14"/>
  <c r="A1226" i="14"/>
  <c r="A1227" i="14"/>
  <c r="A1228" i="14"/>
  <c r="A1229" i="14"/>
  <c r="A1230" i="14"/>
  <c r="A1231" i="14"/>
  <c r="A1232" i="14"/>
  <c r="A1233" i="14"/>
  <c r="A1234" i="14"/>
  <c r="A1235" i="14"/>
  <c r="A1236" i="14"/>
  <c r="A1237" i="14"/>
  <c r="A1238" i="14"/>
  <c r="A1239" i="14"/>
  <c r="A1240" i="14"/>
  <c r="A1241" i="14"/>
  <c r="A1242" i="14"/>
  <c r="A1243" i="14"/>
  <c r="A1244" i="14"/>
  <c r="A1245" i="14"/>
  <c r="A1246" i="14"/>
  <c r="A1247" i="14"/>
  <c r="A1248" i="14"/>
  <c r="A1249" i="14"/>
  <c r="A1250" i="14"/>
  <c r="A1251" i="14"/>
  <c r="A1252" i="14"/>
  <c r="A1253" i="14"/>
  <c r="A1254" i="14"/>
  <c r="A1255" i="14"/>
  <c r="A1256" i="14"/>
  <c r="A1257" i="14"/>
  <c r="A1258" i="14"/>
  <c r="A1259" i="14"/>
  <c r="A1260" i="14"/>
  <c r="A1261" i="14"/>
  <c r="A1262" i="14"/>
  <c r="A1263" i="14"/>
  <c r="A1264" i="14"/>
  <c r="A1265" i="14"/>
  <c r="A1266" i="14"/>
  <c r="A1267" i="14"/>
  <c r="A1268" i="14"/>
  <c r="A1269" i="14"/>
  <c r="A1270" i="14"/>
  <c r="A1271" i="14"/>
  <c r="A1272" i="14"/>
  <c r="A1273" i="14"/>
  <c r="A1274" i="14"/>
  <c r="A1275" i="14"/>
  <c r="A1276" i="14"/>
  <c r="A1277" i="14"/>
  <c r="A1278" i="14"/>
  <c r="A1279" i="14"/>
  <c r="A1280" i="14"/>
  <c r="A1281" i="14"/>
  <c r="A1282" i="14"/>
  <c r="A1283" i="14"/>
  <c r="A1284" i="14"/>
  <c r="A1285" i="14"/>
  <c r="A1286" i="14"/>
  <c r="A1287" i="14"/>
  <c r="A1288" i="14"/>
  <c r="A1289" i="14"/>
  <c r="A1290" i="14"/>
  <c r="A1291" i="14"/>
  <c r="A1292" i="14"/>
  <c r="A1293" i="14"/>
  <c r="A1294" i="14"/>
  <c r="A1295" i="14"/>
  <c r="A1296" i="14"/>
  <c r="A1297" i="14"/>
  <c r="A1298" i="14"/>
  <c r="A1299" i="14"/>
  <c r="A1300" i="14"/>
  <c r="A1301" i="14"/>
  <c r="A1302" i="14"/>
  <c r="A1303" i="14"/>
  <c r="A1304" i="14"/>
  <c r="A1305" i="14"/>
  <c r="A1306" i="14"/>
  <c r="A1307" i="14"/>
  <c r="A1308" i="14"/>
  <c r="A1309" i="14"/>
  <c r="A1310" i="14"/>
  <c r="A1311" i="14"/>
  <c r="A1312" i="14"/>
  <c r="A1313" i="14"/>
  <c r="A1314" i="14"/>
  <c r="A1315" i="14"/>
  <c r="A1316" i="14"/>
  <c r="A1317" i="14"/>
  <c r="A1318" i="14"/>
  <c r="A1319" i="14"/>
  <c r="A1320" i="14"/>
  <c r="A1321" i="14"/>
  <c r="A1322" i="14"/>
  <c r="A1323" i="14"/>
  <c r="A1324" i="14"/>
  <c r="A1325" i="14"/>
  <c r="A1326" i="14"/>
  <c r="A1327" i="14"/>
  <c r="A1328" i="14"/>
  <c r="A1329" i="14"/>
  <c r="A1330" i="14"/>
  <c r="A1331" i="14"/>
  <c r="A1332" i="14"/>
  <c r="A1333" i="14"/>
  <c r="A1334" i="14"/>
  <c r="A1335" i="14"/>
  <c r="A1336" i="14"/>
  <c r="A1337" i="14"/>
  <c r="A1338" i="14"/>
  <c r="A1339" i="14"/>
  <c r="A1340" i="14"/>
  <c r="A1341" i="14"/>
  <c r="A1342" i="14"/>
  <c r="A1343" i="14"/>
  <c r="A1344" i="14"/>
  <c r="A1345" i="14"/>
  <c r="A1346" i="14"/>
  <c r="A1347" i="14"/>
  <c r="A1348" i="14"/>
  <c r="A1349" i="14"/>
  <c r="A1350" i="14"/>
  <c r="A1351" i="14"/>
  <c r="A1352" i="14"/>
  <c r="A1353" i="14"/>
  <c r="A1354" i="14"/>
  <c r="A1355" i="14"/>
  <c r="A1356" i="14"/>
  <c r="A1357" i="14"/>
  <c r="A1358" i="14"/>
  <c r="A1359" i="14"/>
  <c r="A1360" i="14"/>
  <c r="A1361" i="14"/>
  <c r="A1362" i="14"/>
  <c r="A1363" i="14"/>
  <c r="A1364" i="14"/>
  <c r="A1365" i="14"/>
  <c r="A1366" i="14"/>
  <c r="A1367" i="14"/>
  <c r="A1368" i="14"/>
  <c r="A1369" i="14"/>
  <c r="A1370" i="14"/>
  <c r="A1371" i="14"/>
  <c r="A1372" i="14"/>
  <c r="A1373" i="14"/>
  <c r="A1374" i="14"/>
  <c r="A1375" i="14"/>
  <c r="A1376" i="14"/>
  <c r="A1377" i="14"/>
  <c r="A1378" i="14"/>
  <c r="A1379" i="14"/>
  <c r="A1380" i="14"/>
  <c r="A1381" i="14"/>
  <c r="A1382" i="14"/>
  <c r="A1383" i="14"/>
  <c r="A1384" i="14"/>
  <c r="A1385" i="14"/>
  <c r="A1386" i="14"/>
  <c r="A1387" i="14"/>
  <c r="A1388" i="14"/>
  <c r="A1389" i="14"/>
  <c r="A1390" i="14"/>
  <c r="A1391" i="14"/>
  <c r="A1392" i="14"/>
  <c r="A1393" i="14"/>
  <c r="A1394" i="14"/>
  <c r="A1395" i="14"/>
  <c r="A1396" i="14"/>
  <c r="A1397" i="14"/>
  <c r="A1398" i="14"/>
  <c r="A1399" i="14"/>
  <c r="A1400" i="14"/>
  <c r="A1401" i="14"/>
  <c r="A1402" i="14"/>
  <c r="A1403" i="14"/>
  <c r="A1404" i="14"/>
  <c r="A1405" i="14"/>
  <c r="A1406" i="14"/>
  <c r="A1407" i="14"/>
  <c r="A1408" i="14"/>
  <c r="A1409" i="14"/>
  <c r="A1410" i="14"/>
  <c r="A1411" i="14"/>
  <c r="A1412" i="14"/>
  <c r="A1413" i="14"/>
  <c r="A1414" i="14"/>
  <c r="A1415" i="14"/>
  <c r="A1416" i="14"/>
  <c r="A1417" i="14"/>
  <c r="A1418" i="14"/>
  <c r="A1419" i="14"/>
  <c r="A1420" i="14"/>
  <c r="A1421" i="14"/>
  <c r="A1422" i="14"/>
  <c r="A1423" i="14"/>
  <c r="A1424" i="14"/>
  <c r="A1425" i="14"/>
  <c r="A1426" i="14"/>
  <c r="A1427" i="14"/>
  <c r="A1428" i="14"/>
  <c r="A1429" i="14"/>
  <c r="A1430" i="14"/>
  <c r="A1431" i="14"/>
  <c r="A1432" i="14"/>
  <c r="A1433" i="14"/>
  <c r="A1434" i="14"/>
  <c r="A1435" i="14"/>
  <c r="A1436" i="14"/>
  <c r="A1437" i="14"/>
  <c r="A1438" i="14"/>
  <c r="A1439" i="14"/>
  <c r="A1440" i="14"/>
  <c r="A1441" i="14"/>
  <c r="A1442" i="14"/>
  <c r="A1443" i="14"/>
  <c r="A1444" i="14"/>
  <c r="A1445" i="14"/>
  <c r="A1446" i="14"/>
  <c r="A1447" i="14"/>
  <c r="A1448" i="14"/>
  <c r="A1449" i="14"/>
  <c r="A1450" i="14"/>
  <c r="A1451" i="14"/>
  <c r="A1452" i="14"/>
  <c r="A1453" i="14"/>
  <c r="A1454" i="14"/>
  <c r="A1455" i="14"/>
  <c r="A1456" i="14"/>
  <c r="A1457" i="14"/>
  <c r="A1458" i="14"/>
  <c r="A1459" i="14"/>
  <c r="A1460" i="14"/>
  <c r="A1461" i="14"/>
  <c r="A1462" i="14"/>
  <c r="A1463" i="14"/>
  <c r="A1464" i="14"/>
  <c r="A1465" i="14"/>
  <c r="A1466" i="14"/>
  <c r="A1467" i="14"/>
  <c r="A1468" i="14"/>
  <c r="A1469" i="14"/>
  <c r="A1470" i="14"/>
  <c r="A1471" i="14"/>
  <c r="A1472" i="14"/>
  <c r="A1473" i="14"/>
  <c r="A1474" i="14"/>
  <c r="A1475" i="14"/>
  <c r="A1476" i="14"/>
  <c r="A1477" i="14"/>
  <c r="A1478" i="14"/>
  <c r="A1479" i="14"/>
  <c r="A1480" i="14"/>
  <c r="A1481" i="14"/>
  <c r="A1482" i="14"/>
  <c r="A1483" i="14"/>
  <c r="A1484" i="14"/>
  <c r="A1485" i="14"/>
  <c r="A1486" i="14"/>
  <c r="A1487" i="14"/>
  <c r="A1488" i="14"/>
  <c r="A1489" i="14"/>
  <c r="A1490" i="14"/>
  <c r="A1491" i="14"/>
  <c r="A1492" i="14"/>
  <c r="A1493" i="14"/>
  <c r="A1494" i="14"/>
  <c r="A1495" i="14"/>
  <c r="A1496" i="14"/>
  <c r="A1497" i="14"/>
  <c r="A1498" i="14"/>
  <c r="A1499" i="14"/>
  <c r="A1500" i="14"/>
  <c r="A1501" i="14"/>
  <c r="A1502" i="14"/>
  <c r="A1503" i="14"/>
  <c r="A1504" i="14"/>
  <c r="A1505" i="14"/>
  <c r="A1506" i="14"/>
  <c r="A1507" i="14"/>
  <c r="A1508" i="14"/>
  <c r="A1509" i="14"/>
  <c r="A1510" i="14"/>
  <c r="A1511" i="14"/>
  <c r="A1512" i="14"/>
  <c r="A1513" i="14"/>
  <c r="A1514" i="14"/>
  <c r="A1515" i="14"/>
  <c r="A1516" i="14"/>
  <c r="A1517" i="14"/>
  <c r="A1518" i="14"/>
  <c r="A1519" i="14"/>
  <c r="A1520" i="14"/>
  <c r="A1521" i="14"/>
  <c r="A1522" i="14"/>
  <c r="A1523" i="14"/>
  <c r="A1524" i="14"/>
  <c r="A1525" i="14"/>
  <c r="A1526" i="14"/>
  <c r="A1527" i="14"/>
  <c r="A1528" i="14"/>
  <c r="A1529" i="14"/>
  <c r="A1530" i="14"/>
  <c r="A1531" i="14"/>
  <c r="A1532" i="14"/>
  <c r="A1533" i="14"/>
  <c r="A1534" i="14"/>
  <c r="A1535" i="14"/>
  <c r="A1536" i="14"/>
  <c r="A1537" i="14"/>
  <c r="A1538" i="14"/>
  <c r="A1539" i="14"/>
  <c r="A1540" i="14"/>
  <c r="A1541" i="14"/>
  <c r="A1542" i="14"/>
  <c r="A1543" i="14"/>
  <c r="A1544" i="14"/>
  <c r="A1545" i="14"/>
  <c r="A1546" i="14"/>
  <c r="A1547" i="14"/>
  <c r="A1548" i="14"/>
  <c r="A1549" i="14"/>
  <c r="A1550" i="14"/>
  <c r="A1551" i="14"/>
  <c r="A1552" i="14"/>
  <c r="A1553" i="14"/>
  <c r="A1554" i="14"/>
  <c r="A1555" i="14"/>
  <c r="A1556" i="14"/>
  <c r="A1557" i="14"/>
  <c r="A1558" i="14"/>
  <c r="A1559" i="14"/>
  <c r="A1560" i="14"/>
  <c r="A1561" i="14"/>
  <c r="A1562" i="14"/>
  <c r="A1563" i="14"/>
  <c r="A1564" i="14"/>
  <c r="A1565" i="14"/>
  <c r="A1566" i="14"/>
  <c r="A1567" i="14"/>
  <c r="A1568" i="14"/>
  <c r="A1569" i="14"/>
  <c r="A1570" i="14"/>
  <c r="A1571" i="14"/>
  <c r="A1572" i="14"/>
  <c r="A1573" i="14"/>
  <c r="A1574" i="14"/>
  <c r="A1575" i="14"/>
  <c r="A1576" i="14"/>
  <c r="A1577" i="14"/>
  <c r="A1578" i="14"/>
  <c r="A1579" i="14"/>
  <c r="A1580" i="14"/>
  <c r="A1581" i="14"/>
  <c r="A1582" i="14"/>
  <c r="A1583" i="14"/>
  <c r="A1584" i="14"/>
  <c r="A1585" i="14"/>
  <c r="A1586" i="14"/>
  <c r="A1587" i="14"/>
  <c r="A1588" i="14"/>
  <c r="A1589" i="14"/>
  <c r="A1590" i="14"/>
  <c r="A1591" i="14"/>
  <c r="A1592" i="14"/>
  <c r="A1593" i="14"/>
  <c r="A1594" i="14"/>
  <c r="A1595" i="14"/>
  <c r="A1596" i="14"/>
  <c r="A1597" i="14"/>
  <c r="A1598" i="14"/>
  <c r="A1599" i="14"/>
  <c r="A1600" i="14"/>
  <c r="A1601" i="14"/>
  <c r="A1602" i="14"/>
  <c r="A1603" i="14"/>
  <c r="A1604" i="14"/>
  <c r="A1605" i="14"/>
  <c r="A1606" i="14"/>
  <c r="A1607" i="14"/>
  <c r="A1608" i="14"/>
  <c r="A1609" i="14"/>
  <c r="A1610" i="14"/>
  <c r="A1611" i="14"/>
  <c r="A1612" i="14"/>
  <c r="A1613" i="14"/>
  <c r="A1614" i="14"/>
  <c r="A1615" i="14"/>
  <c r="A1616" i="14"/>
  <c r="A1617" i="14"/>
  <c r="A1618" i="14"/>
  <c r="A1619" i="14"/>
  <c r="A1620" i="14"/>
  <c r="A1621" i="14"/>
  <c r="A1622" i="14"/>
  <c r="A1623" i="14"/>
  <c r="A1624" i="14"/>
  <c r="A1625" i="14"/>
  <c r="A1626" i="14"/>
  <c r="A1627" i="14"/>
  <c r="A1628" i="14"/>
  <c r="A1629" i="14"/>
  <c r="A1630" i="14"/>
  <c r="A1631" i="14"/>
  <c r="A1632" i="14"/>
  <c r="A1633" i="14"/>
  <c r="A1634" i="14"/>
  <c r="A1635" i="14"/>
  <c r="A1636" i="14"/>
  <c r="A1637" i="14"/>
  <c r="A1638" i="14"/>
  <c r="A1639" i="14"/>
  <c r="A1640" i="14"/>
  <c r="A1641" i="14"/>
  <c r="A1642" i="14"/>
  <c r="A1643" i="14"/>
  <c r="A1644" i="14"/>
  <c r="A1645" i="14"/>
  <c r="A1646" i="14"/>
  <c r="A1647" i="14"/>
  <c r="A1648" i="14"/>
  <c r="A1649" i="14"/>
  <c r="A1650" i="14"/>
  <c r="A1651" i="14"/>
  <c r="A1652" i="14"/>
  <c r="A1653" i="14"/>
  <c r="A1654" i="14"/>
  <c r="A1655" i="14"/>
  <c r="A1656" i="14"/>
  <c r="A1657" i="14"/>
  <c r="A1658" i="14"/>
  <c r="A1659" i="14"/>
  <c r="A4" i="14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  <c r="A106" i="14"/>
  <c r="A107" i="14"/>
  <c r="A108" i="14"/>
  <c r="A109" i="14"/>
  <c r="A110" i="14"/>
  <c r="A111" i="14"/>
  <c r="A112" i="14"/>
  <c r="A113" i="14"/>
  <c r="A114" i="14"/>
  <c r="A115" i="14"/>
  <c r="A116" i="14"/>
  <c r="A117" i="14"/>
  <c r="A118" i="14"/>
  <c r="A119" i="14"/>
  <c r="A120" i="14"/>
  <c r="A121" i="14"/>
  <c r="A122" i="14"/>
  <c r="A123" i="14"/>
  <c r="A124" i="14"/>
  <c r="A125" i="14"/>
  <c r="A126" i="14"/>
  <c r="A127" i="14"/>
  <c r="A128" i="14"/>
  <c r="A129" i="14"/>
  <c r="A130" i="14"/>
  <c r="A131" i="14"/>
  <c r="A132" i="14"/>
  <c r="A133" i="14"/>
  <c r="A134" i="14"/>
  <c r="A135" i="14"/>
  <c r="A136" i="14"/>
  <c r="A137" i="14"/>
  <c r="A138" i="14"/>
  <c r="A139" i="14"/>
  <c r="A140" i="14"/>
  <c r="A141" i="14"/>
  <c r="A142" i="14"/>
  <c r="A143" i="14"/>
  <c r="A144" i="14"/>
  <c r="A145" i="14"/>
  <c r="A146" i="14"/>
  <c r="A147" i="14"/>
  <c r="A148" i="14"/>
  <c r="A149" i="14"/>
  <c r="A150" i="14"/>
  <c r="A151" i="14"/>
  <c r="A152" i="14"/>
  <c r="A153" i="14"/>
  <c r="A154" i="14"/>
  <c r="A155" i="14"/>
  <c r="A156" i="14"/>
  <c r="A157" i="14"/>
  <c r="A158" i="14"/>
  <c r="A159" i="14"/>
  <c r="A160" i="14"/>
  <c r="A161" i="14"/>
  <c r="A162" i="14"/>
  <c r="A163" i="14"/>
  <c r="A164" i="14"/>
  <c r="A165" i="14"/>
  <c r="A166" i="14"/>
  <c r="A167" i="14"/>
  <c r="A168" i="14"/>
  <c r="A169" i="14"/>
  <c r="A170" i="14"/>
  <c r="A171" i="14"/>
  <c r="A172" i="14"/>
  <c r="A173" i="14"/>
  <c r="A174" i="14"/>
  <c r="A175" i="14"/>
  <c r="A176" i="14"/>
  <c r="A177" i="14"/>
  <c r="A178" i="14"/>
  <c r="A179" i="14"/>
  <c r="A180" i="14"/>
  <c r="A181" i="14"/>
  <c r="A182" i="14"/>
  <c r="A183" i="14"/>
  <c r="A184" i="14"/>
  <c r="A185" i="14"/>
  <c r="A186" i="14"/>
  <c r="A187" i="14"/>
  <c r="A188" i="14"/>
  <c r="A189" i="14"/>
  <c r="A190" i="14"/>
  <c r="A191" i="14"/>
  <c r="A192" i="14"/>
  <c r="A193" i="14"/>
  <c r="A194" i="14"/>
  <c r="A195" i="14"/>
  <c r="A196" i="14"/>
  <c r="A197" i="14"/>
  <c r="A198" i="14"/>
  <c r="A199" i="14"/>
  <c r="A200" i="14"/>
  <c r="A201" i="14"/>
  <c r="A202" i="14"/>
  <c r="A203" i="14"/>
  <c r="A204" i="14"/>
  <c r="A205" i="14"/>
  <c r="A206" i="14"/>
  <c r="A207" i="14"/>
  <c r="A208" i="14"/>
  <c r="A209" i="14"/>
  <c r="A210" i="14"/>
  <c r="A211" i="14"/>
  <c r="A212" i="14"/>
  <c r="A213" i="14"/>
  <c r="A214" i="14"/>
  <c r="A215" i="14"/>
  <c r="A216" i="14"/>
  <c r="A217" i="14"/>
  <c r="A218" i="14"/>
  <c r="A219" i="14"/>
  <c r="A220" i="14"/>
  <c r="A221" i="14"/>
  <c r="A222" i="14"/>
  <c r="A223" i="14"/>
  <c r="A224" i="14"/>
  <c r="A225" i="14"/>
  <c r="A226" i="14"/>
  <c r="A227" i="14"/>
  <c r="A228" i="14"/>
  <c r="A229" i="14"/>
  <c r="A230" i="14"/>
  <c r="A231" i="14"/>
  <c r="A232" i="14"/>
  <c r="A233" i="14"/>
  <c r="A234" i="14"/>
  <c r="A235" i="14"/>
  <c r="A236" i="14"/>
  <c r="A237" i="14"/>
  <c r="A238" i="14"/>
  <c r="A239" i="14"/>
  <c r="A240" i="14"/>
  <c r="A241" i="14"/>
  <c r="A242" i="14"/>
  <c r="A243" i="14"/>
  <c r="A244" i="14"/>
  <c r="A245" i="14"/>
  <c r="A246" i="14"/>
  <c r="A247" i="14"/>
  <c r="A248" i="14"/>
  <c r="A249" i="14"/>
  <c r="A250" i="14"/>
  <c r="A251" i="14"/>
  <c r="A252" i="14"/>
  <c r="A253" i="14"/>
  <c r="A254" i="14"/>
  <c r="A255" i="14"/>
  <c r="A256" i="14"/>
  <c r="A257" i="14"/>
  <c r="A258" i="14"/>
  <c r="A259" i="14"/>
  <c r="A260" i="14"/>
  <c r="A261" i="14"/>
  <c r="A262" i="14"/>
  <c r="A263" i="14"/>
  <c r="A264" i="14"/>
  <c r="A265" i="14"/>
  <c r="A266" i="14"/>
  <c r="A267" i="14"/>
  <c r="A268" i="14"/>
  <c r="A269" i="14"/>
  <c r="A270" i="14"/>
  <c r="A271" i="14"/>
  <c r="A272" i="14"/>
  <c r="A273" i="14"/>
  <c r="A274" i="14"/>
  <c r="A275" i="14"/>
  <c r="A276" i="14"/>
  <c r="A277" i="14"/>
  <c r="A278" i="14"/>
  <c r="A279" i="14"/>
  <c r="A280" i="14"/>
  <c r="A281" i="14"/>
  <c r="A282" i="14"/>
  <c r="A283" i="14"/>
  <c r="A284" i="14"/>
  <c r="A285" i="14"/>
  <c r="A286" i="14"/>
  <c r="A287" i="14"/>
  <c r="A288" i="14"/>
  <c r="A289" i="14"/>
  <c r="A290" i="14"/>
  <c r="A291" i="14"/>
  <c r="A292" i="14"/>
  <c r="A293" i="14"/>
  <c r="A294" i="14"/>
  <c r="A295" i="14"/>
  <c r="A296" i="14"/>
  <c r="A297" i="14"/>
  <c r="A298" i="14"/>
  <c r="A299" i="14"/>
  <c r="A300" i="14"/>
  <c r="A301" i="14"/>
  <c r="A302" i="14"/>
  <c r="A303" i="14"/>
  <c r="A304" i="14"/>
  <c r="A305" i="14"/>
  <c r="A306" i="14"/>
  <c r="A307" i="14"/>
  <c r="A308" i="14"/>
  <c r="A309" i="14"/>
  <c r="A310" i="14"/>
  <c r="A311" i="14"/>
  <c r="A312" i="14"/>
  <c r="A313" i="14"/>
  <c r="A314" i="14"/>
  <c r="A315" i="14"/>
  <c r="A316" i="14"/>
  <c r="A317" i="14"/>
  <c r="A318" i="14"/>
  <c r="A319" i="14"/>
  <c r="A320" i="14"/>
  <c r="A321" i="14"/>
  <c r="A322" i="14"/>
  <c r="A323" i="14"/>
  <c r="A324" i="14"/>
  <c r="A325" i="14"/>
  <c r="A326" i="14"/>
  <c r="A327" i="14"/>
  <c r="A328" i="14"/>
  <c r="A329" i="14"/>
  <c r="A330" i="14"/>
  <c r="A331" i="14"/>
  <c r="A332" i="14"/>
  <c r="A333" i="14"/>
  <c r="A334" i="14"/>
  <c r="A335" i="14"/>
  <c r="A336" i="14"/>
  <c r="A337" i="14"/>
  <c r="A338" i="14"/>
  <c r="A339" i="14"/>
  <c r="A340" i="14"/>
  <c r="A341" i="14"/>
  <c r="A342" i="14"/>
  <c r="A343" i="14"/>
  <c r="A344" i="14"/>
  <c r="A345" i="14"/>
  <c r="A346" i="14"/>
  <c r="A347" i="14"/>
  <c r="A348" i="14"/>
  <c r="A349" i="14"/>
  <c r="A350" i="14"/>
  <c r="A351" i="14"/>
  <c r="A352" i="14"/>
  <c r="A353" i="14"/>
  <c r="A354" i="14"/>
  <c r="A355" i="14"/>
  <c r="A356" i="14"/>
  <c r="A357" i="14"/>
  <c r="A358" i="14"/>
  <c r="A359" i="14"/>
  <c r="A360" i="14"/>
  <c r="A361" i="14"/>
  <c r="A362" i="14"/>
  <c r="A363" i="14"/>
  <c r="A364" i="14"/>
  <c r="A365" i="14"/>
  <c r="A366" i="14"/>
  <c r="A367" i="14"/>
  <c r="A368" i="14"/>
  <c r="A369" i="14"/>
  <c r="A370" i="14"/>
  <c r="A371" i="14"/>
  <c r="A372" i="14"/>
  <c r="A373" i="14"/>
  <c r="A374" i="14"/>
  <c r="A375" i="14"/>
  <c r="A376" i="14"/>
  <c r="A377" i="14"/>
  <c r="A378" i="14"/>
  <c r="A379" i="14"/>
  <c r="A380" i="14"/>
  <c r="A381" i="14"/>
  <c r="A382" i="14"/>
  <c r="A383" i="14"/>
  <c r="A384" i="14"/>
  <c r="A385" i="14"/>
  <c r="A386" i="14"/>
  <c r="A387" i="14"/>
  <c r="A388" i="14"/>
  <c r="A389" i="14"/>
  <c r="A390" i="14"/>
  <c r="A391" i="14"/>
  <c r="A392" i="14"/>
  <c r="A393" i="14"/>
  <c r="A394" i="14"/>
  <c r="A395" i="14"/>
  <c r="A396" i="14"/>
  <c r="A397" i="14"/>
  <c r="A398" i="14"/>
  <c r="A399" i="14"/>
  <c r="A400" i="14"/>
  <c r="A401" i="14"/>
  <c r="A402" i="14"/>
  <c r="A403" i="14"/>
  <c r="A404" i="14"/>
  <c r="A405" i="14"/>
  <c r="A406" i="14"/>
  <c r="A407" i="14"/>
  <c r="A408" i="14"/>
  <c r="A409" i="14"/>
  <c r="A410" i="14"/>
  <c r="A411" i="14"/>
  <c r="A412" i="14"/>
  <c r="A413" i="14"/>
  <c r="A414" i="14"/>
  <c r="A415" i="14"/>
  <c r="A416" i="14"/>
  <c r="A417" i="14"/>
  <c r="A418" i="14"/>
  <c r="A419" i="14"/>
  <c r="A420" i="14"/>
  <c r="A421" i="14"/>
  <c r="A422" i="14"/>
  <c r="A423" i="14"/>
  <c r="A424" i="14"/>
  <c r="A425" i="14"/>
  <c r="A426" i="14"/>
  <c r="A427" i="14"/>
  <c r="A428" i="14"/>
  <c r="A429" i="14"/>
  <c r="A430" i="14"/>
  <c r="A431" i="14"/>
  <c r="A432" i="14"/>
  <c r="A433" i="14"/>
  <c r="A434" i="14"/>
  <c r="A435" i="14"/>
  <c r="K1444" i="14" l="1"/>
  <c r="K1445" i="14"/>
  <c r="K1446" i="14"/>
  <c r="K1447" i="14"/>
  <c r="K1448" i="14"/>
  <c r="K1449" i="14"/>
  <c r="K1450" i="14"/>
  <c r="K1451" i="14"/>
  <c r="K1452" i="14"/>
  <c r="K1453" i="14"/>
  <c r="K1454" i="14"/>
  <c r="K1455" i="14"/>
  <c r="K1456" i="14"/>
  <c r="K1457" i="14"/>
  <c r="K1458" i="14"/>
  <c r="K1459" i="14"/>
  <c r="K1460" i="14"/>
  <c r="K1461" i="14"/>
  <c r="K1462" i="14"/>
  <c r="K1463" i="14"/>
  <c r="K1464" i="14"/>
  <c r="K1465" i="14"/>
  <c r="K1466" i="14"/>
  <c r="K1467" i="14"/>
  <c r="K1468" i="14"/>
  <c r="K1469" i="14"/>
  <c r="K1470" i="14"/>
  <c r="K1471" i="14"/>
  <c r="K1472" i="14"/>
  <c r="K1473" i="14"/>
  <c r="K1474" i="14"/>
  <c r="K1475" i="14"/>
  <c r="K1476" i="14"/>
  <c r="K1477" i="14"/>
  <c r="K1478" i="14"/>
  <c r="K1479" i="14"/>
  <c r="K1480" i="14"/>
  <c r="K1481" i="14"/>
  <c r="K1482" i="14"/>
  <c r="K1483" i="14"/>
  <c r="K1484" i="14"/>
  <c r="K1485" i="14"/>
  <c r="K1486" i="14"/>
  <c r="K1487" i="14"/>
  <c r="K1488" i="14"/>
  <c r="K1489" i="14"/>
  <c r="K1490" i="14"/>
  <c r="K1491" i="14"/>
  <c r="K1492" i="14"/>
  <c r="K1493" i="14"/>
  <c r="K1494" i="14"/>
  <c r="K1495" i="14"/>
  <c r="K1496" i="14"/>
  <c r="K1497" i="14"/>
  <c r="K1498" i="14"/>
  <c r="K1499" i="14"/>
  <c r="K1500" i="14"/>
  <c r="K1501" i="14"/>
  <c r="K1502" i="14"/>
  <c r="K1503" i="14"/>
  <c r="K1504" i="14"/>
  <c r="K1505" i="14"/>
  <c r="K1506" i="14"/>
  <c r="K1507" i="14"/>
  <c r="K1508" i="14"/>
  <c r="K1509" i="14"/>
  <c r="K1510" i="14"/>
  <c r="K1511" i="14"/>
  <c r="K1512" i="14"/>
  <c r="K1513" i="14"/>
  <c r="K1514" i="14"/>
  <c r="K1515" i="14"/>
  <c r="K1300" i="14"/>
  <c r="K1301" i="14"/>
  <c r="K1302" i="14"/>
  <c r="K1303" i="14"/>
  <c r="K1304" i="14"/>
  <c r="K1305" i="14"/>
  <c r="K1306" i="14"/>
  <c r="K1307" i="14"/>
  <c r="K1308" i="14"/>
  <c r="K1309" i="14"/>
  <c r="K1310" i="14"/>
  <c r="K1311" i="14"/>
  <c r="K1312" i="14"/>
  <c r="K1313" i="14"/>
  <c r="K1314" i="14"/>
  <c r="K1315" i="14"/>
  <c r="K1316" i="14"/>
  <c r="K1317" i="14"/>
  <c r="K1318" i="14"/>
  <c r="K1319" i="14"/>
  <c r="K1320" i="14"/>
  <c r="K1321" i="14"/>
  <c r="K1322" i="14"/>
  <c r="K1323" i="14"/>
  <c r="K1324" i="14"/>
  <c r="K1325" i="14"/>
  <c r="K1326" i="14"/>
  <c r="K1327" i="14"/>
  <c r="K1328" i="14"/>
  <c r="K1329" i="14"/>
  <c r="K1330" i="14"/>
  <c r="K1331" i="14"/>
  <c r="K1332" i="14"/>
  <c r="K1333" i="14"/>
  <c r="K1334" i="14"/>
  <c r="K1335" i="14"/>
  <c r="K1336" i="14"/>
  <c r="K1337" i="14"/>
  <c r="K1338" i="14"/>
  <c r="K1339" i="14"/>
  <c r="K1340" i="14"/>
  <c r="K1341" i="14"/>
  <c r="K1342" i="14"/>
  <c r="K1343" i="14"/>
  <c r="K1344" i="14"/>
  <c r="K1345" i="14"/>
  <c r="K1346" i="14"/>
  <c r="K1347" i="14"/>
  <c r="K1348" i="14"/>
  <c r="K1349" i="14"/>
  <c r="K1350" i="14"/>
  <c r="K1351" i="14"/>
  <c r="K1352" i="14"/>
  <c r="K1353" i="14"/>
  <c r="K1354" i="14"/>
  <c r="K1355" i="14"/>
  <c r="K1356" i="14"/>
  <c r="K1357" i="14"/>
  <c r="K1358" i="14"/>
  <c r="K1359" i="14"/>
  <c r="K1360" i="14"/>
  <c r="K1361" i="14"/>
  <c r="K1362" i="14"/>
  <c r="K1363" i="14"/>
  <c r="K1364" i="14"/>
  <c r="K1365" i="14"/>
  <c r="K1366" i="14"/>
  <c r="K1367" i="14"/>
  <c r="K1368" i="14"/>
  <c r="K1369" i="14"/>
  <c r="K1370" i="14"/>
  <c r="K1371" i="14"/>
  <c r="K1372" i="14"/>
  <c r="K1373" i="14"/>
  <c r="K1374" i="14"/>
  <c r="K1375" i="14"/>
  <c r="K1376" i="14"/>
  <c r="K1377" i="14"/>
  <c r="K1378" i="14"/>
  <c r="K1379" i="14"/>
  <c r="K1380" i="14"/>
  <c r="K1381" i="14"/>
  <c r="K1382" i="14"/>
  <c r="K1383" i="14"/>
  <c r="K1384" i="14"/>
  <c r="K1385" i="14"/>
  <c r="K1386" i="14"/>
  <c r="K1387" i="14"/>
  <c r="K1388" i="14"/>
  <c r="K1389" i="14"/>
  <c r="K1390" i="14"/>
  <c r="K1391" i="14"/>
  <c r="K1392" i="14"/>
  <c r="K1393" i="14"/>
  <c r="K1394" i="14"/>
  <c r="K1395" i="14"/>
  <c r="K1396" i="14"/>
  <c r="K1397" i="14"/>
  <c r="K1398" i="14"/>
  <c r="K1399" i="14"/>
  <c r="K1400" i="14"/>
  <c r="K1401" i="14"/>
  <c r="K1402" i="14"/>
  <c r="K1403" i="14"/>
  <c r="K1404" i="14"/>
  <c r="K1405" i="14"/>
  <c r="K1406" i="14"/>
  <c r="K1407" i="14"/>
  <c r="K1408" i="14"/>
  <c r="K1409" i="14"/>
  <c r="K1410" i="14"/>
  <c r="K1411" i="14"/>
  <c r="K1412" i="14"/>
  <c r="K1413" i="14"/>
  <c r="K1414" i="14"/>
  <c r="K1415" i="14"/>
  <c r="K1416" i="14"/>
  <c r="K1417" i="14"/>
  <c r="K1418" i="14"/>
  <c r="K1419" i="14"/>
  <c r="K1420" i="14"/>
  <c r="K1421" i="14"/>
  <c r="K1422" i="14"/>
  <c r="K1423" i="14"/>
  <c r="K1424" i="14"/>
  <c r="K1425" i="14"/>
  <c r="K1426" i="14"/>
  <c r="K1427" i="14"/>
  <c r="K1428" i="14"/>
  <c r="K1429" i="14"/>
  <c r="K1430" i="14"/>
  <c r="K1431" i="14"/>
  <c r="K1432" i="14"/>
  <c r="K1433" i="14"/>
  <c r="K1434" i="14"/>
  <c r="K1435" i="14"/>
  <c r="K1436" i="14"/>
  <c r="K1437" i="14"/>
  <c r="K1438" i="14"/>
  <c r="K1439" i="14"/>
  <c r="K1440" i="14"/>
  <c r="K1441" i="14"/>
  <c r="K1442" i="14"/>
  <c r="K1443" i="14"/>
  <c r="K868" i="14"/>
  <c r="K869" i="14"/>
  <c r="K870" i="14"/>
  <c r="K871" i="14"/>
  <c r="K872" i="14"/>
  <c r="K873" i="14"/>
  <c r="K874" i="14"/>
  <c r="K875" i="14"/>
  <c r="K876" i="14"/>
  <c r="K877" i="14"/>
  <c r="K878" i="14"/>
  <c r="K879" i="14"/>
  <c r="K880" i="14"/>
  <c r="K881" i="14"/>
  <c r="K882" i="14"/>
  <c r="K883" i="14"/>
  <c r="K884" i="14"/>
  <c r="K885" i="14"/>
  <c r="K886" i="14"/>
  <c r="K887" i="14"/>
  <c r="K888" i="14"/>
  <c r="K889" i="14"/>
  <c r="K890" i="14"/>
  <c r="K891" i="14"/>
  <c r="K892" i="14"/>
  <c r="K893" i="14"/>
  <c r="K894" i="14"/>
  <c r="K895" i="14"/>
  <c r="K896" i="14"/>
  <c r="K897" i="14"/>
  <c r="K898" i="14"/>
  <c r="K899" i="14"/>
  <c r="K900" i="14"/>
  <c r="K901" i="14"/>
  <c r="K902" i="14"/>
  <c r="K903" i="14"/>
  <c r="K904" i="14"/>
  <c r="K905" i="14"/>
  <c r="K906" i="14"/>
  <c r="K907" i="14"/>
  <c r="K908" i="14"/>
  <c r="K909" i="14"/>
  <c r="K910" i="14"/>
  <c r="K911" i="14"/>
  <c r="K912" i="14"/>
  <c r="K913" i="14"/>
  <c r="K914" i="14"/>
  <c r="K915" i="14"/>
  <c r="K916" i="14"/>
  <c r="K917" i="14"/>
  <c r="K918" i="14"/>
  <c r="K919" i="14"/>
  <c r="K920" i="14"/>
  <c r="K921" i="14"/>
  <c r="K922" i="14"/>
  <c r="K923" i="14"/>
  <c r="K924" i="14"/>
  <c r="K925" i="14"/>
  <c r="K926" i="14"/>
  <c r="K927" i="14"/>
  <c r="K928" i="14"/>
  <c r="K929" i="14"/>
  <c r="K930" i="14"/>
  <c r="K931" i="14"/>
  <c r="K932" i="14"/>
  <c r="K933" i="14"/>
  <c r="K934" i="14"/>
  <c r="K935" i="14"/>
  <c r="K936" i="14"/>
  <c r="K937" i="14"/>
  <c r="K938" i="14"/>
  <c r="K939" i="14"/>
  <c r="K940" i="14"/>
  <c r="K941" i="14"/>
  <c r="K942" i="14"/>
  <c r="K943" i="14"/>
  <c r="K944" i="14"/>
  <c r="K945" i="14"/>
  <c r="K946" i="14"/>
  <c r="K947" i="14"/>
  <c r="K948" i="14"/>
  <c r="K949" i="14"/>
  <c r="K950" i="14"/>
  <c r="K951" i="14"/>
  <c r="K952" i="14"/>
  <c r="K953" i="14"/>
  <c r="K954" i="14"/>
  <c r="K955" i="14"/>
  <c r="K956" i="14"/>
  <c r="K957" i="14"/>
  <c r="K958" i="14"/>
  <c r="K959" i="14"/>
  <c r="K960" i="14"/>
  <c r="K961" i="14"/>
  <c r="K962" i="14"/>
  <c r="K963" i="14"/>
  <c r="K964" i="14"/>
  <c r="K965" i="14"/>
  <c r="K966" i="14"/>
  <c r="K967" i="14"/>
  <c r="K968" i="14"/>
  <c r="K969" i="14"/>
  <c r="K970" i="14"/>
  <c r="K971" i="14"/>
  <c r="K972" i="14"/>
  <c r="K973" i="14"/>
  <c r="K974" i="14"/>
  <c r="K975" i="14"/>
  <c r="K976" i="14"/>
  <c r="K977" i="14"/>
  <c r="K978" i="14"/>
  <c r="K979" i="14"/>
  <c r="K980" i="14"/>
  <c r="K981" i="14"/>
  <c r="K982" i="14"/>
  <c r="K983" i="14"/>
  <c r="K984" i="14"/>
  <c r="K985" i="14"/>
  <c r="K986" i="14"/>
  <c r="K987" i="14"/>
  <c r="K988" i="14"/>
  <c r="K989" i="14"/>
  <c r="K990" i="14"/>
  <c r="K991" i="14"/>
  <c r="K992" i="14"/>
  <c r="K993" i="14"/>
  <c r="K994" i="14"/>
  <c r="K995" i="14"/>
  <c r="K996" i="14"/>
  <c r="K997" i="14"/>
  <c r="K998" i="14"/>
  <c r="K999" i="14"/>
  <c r="K1000" i="14"/>
  <c r="K1001" i="14"/>
  <c r="K1002" i="14"/>
  <c r="K1003" i="14"/>
  <c r="K1004" i="14"/>
  <c r="K1005" i="14"/>
  <c r="K1006" i="14"/>
  <c r="K1007" i="14"/>
  <c r="K1008" i="14"/>
  <c r="K1009" i="14"/>
  <c r="K1010" i="14"/>
  <c r="K1011" i="14"/>
  <c r="K1012" i="14"/>
  <c r="K1013" i="14"/>
  <c r="K1014" i="14"/>
  <c r="K1015" i="14"/>
  <c r="K1016" i="14"/>
  <c r="K1017" i="14"/>
  <c r="K1018" i="14"/>
  <c r="K1019" i="14"/>
  <c r="K1020" i="14"/>
  <c r="K1021" i="14"/>
  <c r="K1022" i="14"/>
  <c r="K1023" i="14"/>
  <c r="K1024" i="14"/>
  <c r="K1025" i="14"/>
  <c r="K1026" i="14"/>
  <c r="K1027" i="14"/>
  <c r="K1028" i="14"/>
  <c r="K1029" i="14"/>
  <c r="K1030" i="14"/>
  <c r="K1031" i="14"/>
  <c r="K1032" i="14"/>
  <c r="K1033" i="14"/>
  <c r="K1034" i="14"/>
  <c r="K1035" i="14"/>
  <c r="K1036" i="14"/>
  <c r="K1037" i="14"/>
  <c r="K1038" i="14"/>
  <c r="K1039" i="14"/>
  <c r="K1040" i="14"/>
  <c r="K1041" i="14"/>
  <c r="K1042" i="14"/>
  <c r="K1043" i="14"/>
  <c r="K1044" i="14"/>
  <c r="K1045" i="14"/>
  <c r="K1046" i="14"/>
  <c r="K1047" i="14"/>
  <c r="K1048" i="14"/>
  <c r="K1049" i="14"/>
  <c r="K1050" i="14"/>
  <c r="K1051" i="14"/>
  <c r="K1052" i="14"/>
  <c r="K1053" i="14"/>
  <c r="K1054" i="14"/>
  <c r="K1055" i="14"/>
  <c r="K1056" i="14"/>
  <c r="K1057" i="14"/>
  <c r="K1058" i="14"/>
  <c r="K1059" i="14"/>
  <c r="K1060" i="14"/>
  <c r="K1061" i="14"/>
  <c r="K1062" i="14"/>
  <c r="K1063" i="14"/>
  <c r="K1064" i="14"/>
  <c r="K1065" i="14"/>
  <c r="K1066" i="14"/>
  <c r="K1067" i="14"/>
  <c r="K1068" i="14"/>
  <c r="K1069" i="14"/>
  <c r="K1070" i="14"/>
  <c r="K1071" i="14"/>
  <c r="K1072" i="14"/>
  <c r="K1073" i="14"/>
  <c r="K1074" i="14"/>
  <c r="K1075" i="14"/>
  <c r="K1076" i="14"/>
  <c r="K1077" i="14"/>
  <c r="K1078" i="14"/>
  <c r="K1079" i="14"/>
  <c r="K1080" i="14"/>
  <c r="K1081" i="14"/>
  <c r="K1082" i="14"/>
  <c r="K1083" i="14"/>
  <c r="K1084" i="14"/>
  <c r="K1085" i="14"/>
  <c r="K1086" i="14"/>
  <c r="K1087" i="14"/>
  <c r="K1088" i="14"/>
  <c r="K1089" i="14"/>
  <c r="K1090" i="14"/>
  <c r="K1091" i="14"/>
  <c r="K1092" i="14"/>
  <c r="K1093" i="14"/>
  <c r="K1094" i="14"/>
  <c r="K1095" i="14"/>
  <c r="K1096" i="14"/>
  <c r="K1097" i="14"/>
  <c r="K1098" i="14"/>
  <c r="K1099" i="14"/>
  <c r="K1100" i="14"/>
  <c r="K1101" i="14"/>
  <c r="K1102" i="14"/>
  <c r="K1103" i="14"/>
  <c r="K1104" i="14"/>
  <c r="K1105" i="14"/>
  <c r="K1106" i="14"/>
  <c r="K1107" i="14"/>
  <c r="K1108" i="14"/>
  <c r="K1109" i="14"/>
  <c r="K1110" i="14"/>
  <c r="K1111" i="14"/>
  <c r="K1112" i="14"/>
  <c r="K1113" i="14"/>
  <c r="K1114" i="14"/>
  <c r="K1115" i="14"/>
  <c r="K1116" i="14"/>
  <c r="K1117" i="14"/>
  <c r="K1118" i="14"/>
  <c r="K1119" i="14"/>
  <c r="K1120" i="14"/>
  <c r="K1121" i="14"/>
  <c r="K1122" i="14"/>
  <c r="K1123" i="14"/>
  <c r="K1124" i="14"/>
  <c r="K1125" i="14"/>
  <c r="K1126" i="14"/>
  <c r="K1127" i="14"/>
  <c r="K1128" i="14"/>
  <c r="K1129" i="14"/>
  <c r="K1130" i="14"/>
  <c r="K1131" i="14"/>
  <c r="K1132" i="14"/>
  <c r="K1133" i="14"/>
  <c r="K1134" i="14"/>
  <c r="K1135" i="14"/>
  <c r="K1136" i="14"/>
  <c r="K1137" i="14"/>
  <c r="K1138" i="14"/>
  <c r="K1139" i="14"/>
  <c r="K1140" i="14"/>
  <c r="K1141" i="14"/>
  <c r="K1142" i="14"/>
  <c r="K1143" i="14"/>
  <c r="K1144" i="14"/>
  <c r="K1145" i="14"/>
  <c r="K1146" i="14"/>
  <c r="K1147" i="14"/>
  <c r="K1148" i="14"/>
  <c r="K1149" i="14"/>
  <c r="K1150" i="14"/>
  <c r="K1151" i="14"/>
  <c r="K1152" i="14"/>
  <c r="K1153" i="14"/>
  <c r="K1154" i="14"/>
  <c r="K1155" i="14"/>
  <c r="K1156" i="14"/>
  <c r="K1157" i="14"/>
  <c r="K1158" i="14"/>
  <c r="K1159" i="14"/>
  <c r="K1160" i="14"/>
  <c r="K1161" i="14"/>
  <c r="K1162" i="14"/>
  <c r="K1163" i="14"/>
  <c r="K1164" i="14"/>
  <c r="K1165" i="14"/>
  <c r="K1166" i="14"/>
  <c r="K1167" i="14"/>
  <c r="K1168" i="14"/>
  <c r="K1169" i="14"/>
  <c r="K1170" i="14"/>
  <c r="K1171" i="14"/>
  <c r="K1172" i="14"/>
  <c r="K1173" i="14"/>
  <c r="K1174" i="14"/>
  <c r="K1175" i="14"/>
  <c r="K1176" i="14"/>
  <c r="K1177" i="14"/>
  <c r="K1178" i="14"/>
  <c r="K1179" i="14"/>
  <c r="K1180" i="14"/>
  <c r="K1181" i="14"/>
  <c r="K1182" i="14"/>
  <c r="K1183" i="14"/>
  <c r="K1184" i="14"/>
  <c r="K1185" i="14"/>
  <c r="K1186" i="14"/>
  <c r="K1187" i="14"/>
  <c r="K1188" i="14"/>
  <c r="K1189" i="14"/>
  <c r="K1190" i="14"/>
  <c r="K1191" i="14"/>
  <c r="K1192" i="14"/>
  <c r="K1193" i="14"/>
  <c r="K1194" i="14"/>
  <c r="K1195" i="14"/>
  <c r="K1196" i="14"/>
  <c r="K1197" i="14"/>
  <c r="K1198" i="14"/>
  <c r="K1199" i="14"/>
  <c r="K1200" i="14"/>
  <c r="K1201" i="14"/>
  <c r="K1202" i="14"/>
  <c r="K1203" i="14"/>
  <c r="K1204" i="14"/>
  <c r="K1205" i="14"/>
  <c r="K1206" i="14"/>
  <c r="K1207" i="14"/>
  <c r="K1208" i="14"/>
  <c r="K1209" i="14"/>
  <c r="K1210" i="14"/>
  <c r="K1211" i="14"/>
  <c r="K1212" i="14"/>
  <c r="K1213" i="14"/>
  <c r="K1214" i="14"/>
  <c r="K1215" i="14"/>
  <c r="K1216" i="14"/>
  <c r="K1217" i="14"/>
  <c r="K1218" i="14"/>
  <c r="K1219" i="14"/>
  <c r="K1220" i="14"/>
  <c r="K1221" i="14"/>
  <c r="K1222" i="14"/>
  <c r="K1223" i="14"/>
  <c r="K1224" i="14"/>
  <c r="K1225" i="14"/>
  <c r="K1226" i="14"/>
  <c r="K1227" i="14"/>
  <c r="K1228" i="14"/>
  <c r="K1229" i="14"/>
  <c r="K1230" i="14"/>
  <c r="K1231" i="14"/>
  <c r="K1232" i="14"/>
  <c r="K1233" i="14"/>
  <c r="K1234" i="14"/>
  <c r="K1235" i="14"/>
  <c r="K1236" i="14"/>
  <c r="K1237" i="14"/>
  <c r="K1238" i="14"/>
  <c r="K1239" i="14"/>
  <c r="K1240" i="14"/>
  <c r="K1241" i="14"/>
  <c r="K1242" i="14"/>
  <c r="K1243" i="14"/>
  <c r="K1244" i="14"/>
  <c r="K1245" i="14"/>
  <c r="K1246" i="14"/>
  <c r="K1247" i="14"/>
  <c r="K1248" i="14"/>
  <c r="K1249" i="14"/>
  <c r="K1250" i="14"/>
  <c r="K1251" i="14"/>
  <c r="K1252" i="14"/>
  <c r="K1253" i="14"/>
  <c r="K1254" i="14"/>
  <c r="K1255" i="14"/>
  <c r="K1256" i="14"/>
  <c r="K1257" i="14"/>
  <c r="K1258" i="14"/>
  <c r="K1259" i="14"/>
  <c r="K1260" i="14"/>
  <c r="K1261" i="14"/>
  <c r="K1262" i="14"/>
  <c r="K1263" i="14"/>
  <c r="K1264" i="14"/>
  <c r="K1265" i="14"/>
  <c r="K1266" i="14"/>
  <c r="K1267" i="14"/>
  <c r="K1268" i="14"/>
  <c r="K1269" i="14"/>
  <c r="K1270" i="14"/>
  <c r="K1271" i="14"/>
  <c r="K1272" i="14"/>
  <c r="K1273" i="14"/>
  <c r="K1274" i="14"/>
  <c r="K1275" i="14"/>
  <c r="K1276" i="14"/>
  <c r="K1277" i="14"/>
  <c r="K1278" i="14"/>
  <c r="K1279" i="14"/>
  <c r="K1280" i="14"/>
  <c r="K1281" i="14"/>
  <c r="K1282" i="14"/>
  <c r="K1283" i="14"/>
  <c r="K1284" i="14"/>
  <c r="K1285" i="14"/>
  <c r="K1286" i="14"/>
  <c r="K1287" i="14"/>
  <c r="K1288" i="14"/>
  <c r="K1289" i="14"/>
  <c r="K1290" i="14"/>
  <c r="K1291" i="14"/>
  <c r="K1292" i="14"/>
  <c r="K1293" i="14"/>
  <c r="K1294" i="14"/>
  <c r="K1295" i="14"/>
  <c r="K1296" i="14"/>
  <c r="K1297" i="14"/>
  <c r="K1298" i="14"/>
  <c r="K1299" i="14"/>
  <c r="K436" i="14" l="1"/>
  <c r="K437" i="14"/>
  <c r="K438" i="14"/>
  <c r="K439" i="14"/>
  <c r="K440" i="14"/>
  <c r="K441" i="14"/>
  <c r="K442" i="14"/>
  <c r="K443" i="14"/>
  <c r="K444" i="14"/>
  <c r="K445" i="14"/>
  <c r="K446" i="14"/>
  <c r="K447" i="14"/>
  <c r="K448" i="14"/>
  <c r="K449" i="14"/>
  <c r="K450" i="14"/>
  <c r="K451" i="14"/>
  <c r="K452" i="14"/>
  <c r="K453" i="14"/>
  <c r="K454" i="14"/>
  <c r="K455" i="14"/>
  <c r="K456" i="14"/>
  <c r="K457" i="14"/>
  <c r="K458" i="14"/>
  <c r="K459" i="14"/>
  <c r="K460" i="14"/>
  <c r="K461" i="14"/>
  <c r="K462" i="14"/>
  <c r="K463" i="14"/>
  <c r="K464" i="14"/>
  <c r="K465" i="14"/>
  <c r="K466" i="14"/>
  <c r="K467" i="14"/>
  <c r="K468" i="14"/>
  <c r="K469" i="14"/>
  <c r="K470" i="14"/>
  <c r="K471" i="14"/>
  <c r="K472" i="14"/>
  <c r="K473" i="14"/>
  <c r="K474" i="14"/>
  <c r="K475" i="14"/>
  <c r="K476" i="14"/>
  <c r="K477" i="14"/>
  <c r="K478" i="14"/>
  <c r="K479" i="14"/>
  <c r="K480" i="14"/>
  <c r="K481" i="14"/>
  <c r="K482" i="14"/>
  <c r="K483" i="14"/>
  <c r="K484" i="14"/>
  <c r="K485" i="14"/>
  <c r="K486" i="14"/>
  <c r="K487" i="14"/>
  <c r="K488" i="14"/>
  <c r="K489" i="14"/>
  <c r="K490" i="14"/>
  <c r="K491" i="14"/>
  <c r="K492" i="14"/>
  <c r="K493" i="14"/>
  <c r="K494" i="14"/>
  <c r="K495" i="14"/>
  <c r="K496" i="14"/>
  <c r="K497" i="14"/>
  <c r="K498" i="14"/>
  <c r="K499" i="14"/>
  <c r="K500" i="14"/>
  <c r="K501" i="14"/>
  <c r="K502" i="14"/>
  <c r="K503" i="14"/>
  <c r="K504" i="14"/>
  <c r="K505" i="14"/>
  <c r="K506" i="14"/>
  <c r="K507" i="14"/>
  <c r="K508" i="14"/>
  <c r="K509" i="14"/>
  <c r="K510" i="14"/>
  <c r="K511" i="14"/>
  <c r="K512" i="14"/>
  <c r="K513" i="14"/>
  <c r="K514" i="14"/>
  <c r="K515" i="14"/>
  <c r="K516" i="14"/>
  <c r="K517" i="14"/>
  <c r="K518" i="14"/>
  <c r="K519" i="14"/>
  <c r="K520" i="14"/>
  <c r="K521" i="14"/>
  <c r="K522" i="14"/>
  <c r="K523" i="14"/>
  <c r="K524" i="14"/>
  <c r="K525" i="14"/>
  <c r="K526" i="14"/>
  <c r="K527" i="14"/>
  <c r="K528" i="14"/>
  <c r="K529" i="14"/>
  <c r="K530" i="14"/>
  <c r="K531" i="14"/>
  <c r="K532" i="14"/>
  <c r="K533" i="14"/>
  <c r="K534" i="14"/>
  <c r="K535" i="14"/>
  <c r="K536" i="14"/>
  <c r="K537" i="14"/>
  <c r="K538" i="14"/>
  <c r="K539" i="14"/>
  <c r="K540" i="14"/>
  <c r="K541" i="14"/>
  <c r="K542" i="14"/>
  <c r="K543" i="14"/>
  <c r="K544" i="14"/>
  <c r="K545" i="14"/>
  <c r="K546" i="14"/>
  <c r="K547" i="14"/>
  <c r="K548" i="14"/>
  <c r="K549" i="14"/>
  <c r="K550" i="14"/>
  <c r="K551" i="14"/>
  <c r="K552" i="14"/>
  <c r="K553" i="14"/>
  <c r="K554" i="14"/>
  <c r="K555" i="14"/>
  <c r="K556" i="14"/>
  <c r="K557" i="14"/>
  <c r="K558" i="14"/>
  <c r="K559" i="14"/>
  <c r="K560" i="14"/>
  <c r="K561" i="14"/>
  <c r="K562" i="14"/>
  <c r="K563" i="14"/>
  <c r="K564" i="14"/>
  <c r="K565" i="14"/>
  <c r="K566" i="14"/>
  <c r="K567" i="14"/>
  <c r="K568" i="14"/>
  <c r="K569" i="14"/>
  <c r="K570" i="14"/>
  <c r="K571" i="14"/>
  <c r="K572" i="14"/>
  <c r="K573" i="14"/>
  <c r="K574" i="14"/>
  <c r="K575" i="14"/>
  <c r="K576" i="14"/>
  <c r="K577" i="14"/>
  <c r="K578" i="14"/>
  <c r="K579" i="14"/>
  <c r="K580" i="14"/>
  <c r="K581" i="14"/>
  <c r="K582" i="14"/>
  <c r="K583" i="14"/>
  <c r="K584" i="14"/>
  <c r="K585" i="14"/>
  <c r="K586" i="14"/>
  <c r="K587" i="14"/>
  <c r="K588" i="14"/>
  <c r="K589" i="14"/>
  <c r="K590" i="14"/>
  <c r="K591" i="14"/>
  <c r="K592" i="14"/>
  <c r="K593" i="14"/>
  <c r="K594" i="14"/>
  <c r="K595" i="14"/>
  <c r="K596" i="14"/>
  <c r="K597" i="14"/>
  <c r="K598" i="14"/>
  <c r="K599" i="14"/>
  <c r="K600" i="14"/>
  <c r="K601" i="14"/>
  <c r="K602" i="14"/>
  <c r="K603" i="14"/>
  <c r="K604" i="14"/>
  <c r="K605" i="14"/>
  <c r="K606" i="14"/>
  <c r="K607" i="14"/>
  <c r="K608" i="14"/>
  <c r="K609" i="14"/>
  <c r="K610" i="14"/>
  <c r="K611" i="14"/>
  <c r="K612" i="14"/>
  <c r="K613" i="14"/>
  <c r="K614" i="14"/>
  <c r="K615" i="14"/>
  <c r="K616" i="14"/>
  <c r="K617" i="14"/>
  <c r="K618" i="14"/>
  <c r="K619" i="14"/>
  <c r="K620" i="14"/>
  <c r="K621" i="14"/>
  <c r="K622" i="14"/>
  <c r="K623" i="14"/>
  <c r="K624" i="14"/>
  <c r="K625" i="14"/>
  <c r="K626" i="14"/>
  <c r="K627" i="14"/>
  <c r="K628" i="14"/>
  <c r="K629" i="14"/>
  <c r="K630" i="14"/>
  <c r="K631" i="14"/>
  <c r="K632" i="14"/>
  <c r="K633" i="14"/>
  <c r="K634" i="14"/>
  <c r="K635" i="14"/>
  <c r="K636" i="14"/>
  <c r="K637" i="14"/>
  <c r="K638" i="14"/>
  <c r="K639" i="14"/>
  <c r="K640" i="14"/>
  <c r="K641" i="14"/>
  <c r="K642" i="14"/>
  <c r="K643" i="14"/>
  <c r="K644" i="14"/>
  <c r="K645" i="14"/>
  <c r="K646" i="14"/>
  <c r="K647" i="14"/>
  <c r="K648" i="14"/>
  <c r="K649" i="14"/>
  <c r="K650" i="14"/>
  <c r="K651" i="14"/>
  <c r="K652" i="14"/>
  <c r="K653" i="14"/>
  <c r="K654" i="14"/>
  <c r="K655" i="14"/>
  <c r="K656" i="14"/>
  <c r="K657" i="14"/>
  <c r="K658" i="14"/>
  <c r="K659" i="14"/>
  <c r="K660" i="14"/>
  <c r="K661" i="14"/>
  <c r="K662" i="14"/>
  <c r="K663" i="14"/>
  <c r="K664" i="14"/>
  <c r="K665" i="14"/>
  <c r="K666" i="14"/>
  <c r="K667" i="14"/>
  <c r="K668" i="14"/>
  <c r="K669" i="14"/>
  <c r="K670" i="14"/>
  <c r="K671" i="14"/>
  <c r="K672" i="14"/>
  <c r="K673" i="14"/>
  <c r="K674" i="14"/>
  <c r="K675" i="14"/>
  <c r="K676" i="14"/>
  <c r="K677" i="14"/>
  <c r="K678" i="14"/>
  <c r="K679" i="14"/>
  <c r="K680" i="14"/>
  <c r="K681" i="14"/>
  <c r="K682" i="14"/>
  <c r="K683" i="14"/>
  <c r="K684" i="14"/>
  <c r="K685" i="14"/>
  <c r="K686" i="14"/>
  <c r="K687" i="14"/>
  <c r="K688" i="14"/>
  <c r="K689" i="14"/>
  <c r="K690" i="14"/>
  <c r="K691" i="14"/>
  <c r="K692" i="14"/>
  <c r="K693" i="14"/>
  <c r="K694" i="14"/>
  <c r="K695" i="14"/>
  <c r="K696" i="14"/>
  <c r="K697" i="14"/>
  <c r="K698" i="14"/>
  <c r="K699" i="14"/>
  <c r="K700" i="14"/>
  <c r="K701" i="14"/>
  <c r="K702" i="14"/>
  <c r="K703" i="14"/>
  <c r="K704" i="14"/>
  <c r="K705" i="14"/>
  <c r="K706" i="14"/>
  <c r="K707" i="14"/>
  <c r="K708" i="14"/>
  <c r="K709" i="14"/>
  <c r="K710" i="14"/>
  <c r="K711" i="14"/>
  <c r="K712" i="14"/>
  <c r="K713" i="14"/>
  <c r="K714" i="14"/>
  <c r="K715" i="14"/>
  <c r="K716" i="14"/>
  <c r="K717" i="14"/>
  <c r="K718" i="14"/>
  <c r="K719" i="14"/>
  <c r="K720" i="14"/>
  <c r="K721" i="14"/>
  <c r="K722" i="14"/>
  <c r="K723" i="14"/>
  <c r="K724" i="14"/>
  <c r="K725" i="14"/>
  <c r="K726" i="14"/>
  <c r="K727" i="14"/>
  <c r="K728" i="14"/>
  <c r="K729" i="14"/>
  <c r="K730" i="14"/>
  <c r="K731" i="14"/>
  <c r="K732" i="14"/>
  <c r="K733" i="14"/>
  <c r="K734" i="14"/>
  <c r="K735" i="14"/>
  <c r="K736" i="14"/>
  <c r="K737" i="14"/>
  <c r="K738" i="14"/>
  <c r="K739" i="14"/>
  <c r="K740" i="14"/>
  <c r="K741" i="14"/>
  <c r="K742" i="14"/>
  <c r="K743" i="14"/>
  <c r="K744" i="14"/>
  <c r="K745" i="14"/>
  <c r="K746" i="14"/>
  <c r="K747" i="14"/>
  <c r="K748" i="14"/>
  <c r="K749" i="14"/>
  <c r="K750" i="14"/>
  <c r="K751" i="14"/>
  <c r="K752" i="14"/>
  <c r="K753" i="14"/>
  <c r="K754" i="14"/>
  <c r="K755" i="14"/>
  <c r="K756" i="14"/>
  <c r="K757" i="14"/>
  <c r="K758" i="14"/>
  <c r="K759" i="14"/>
  <c r="K760" i="14"/>
  <c r="K761" i="14"/>
  <c r="K762" i="14"/>
  <c r="K763" i="14"/>
  <c r="K764" i="14"/>
  <c r="K765" i="14"/>
  <c r="K766" i="14"/>
  <c r="K767" i="14"/>
  <c r="K768" i="14"/>
  <c r="K769" i="14"/>
  <c r="K770" i="14"/>
  <c r="K771" i="14"/>
  <c r="K772" i="14"/>
  <c r="K773" i="14"/>
  <c r="K774" i="14"/>
  <c r="K775" i="14"/>
  <c r="K776" i="14"/>
  <c r="K777" i="14"/>
  <c r="K778" i="14"/>
  <c r="K779" i="14"/>
  <c r="K780" i="14"/>
  <c r="K781" i="14"/>
  <c r="K782" i="14"/>
  <c r="K783" i="14"/>
  <c r="K784" i="14"/>
  <c r="K785" i="14"/>
  <c r="K786" i="14"/>
  <c r="K787" i="14"/>
  <c r="K788" i="14"/>
  <c r="K789" i="14"/>
  <c r="K790" i="14"/>
  <c r="K791" i="14"/>
  <c r="K792" i="14"/>
  <c r="K793" i="14"/>
  <c r="K794" i="14"/>
  <c r="K795" i="14"/>
  <c r="K796" i="14"/>
  <c r="K797" i="14"/>
  <c r="K798" i="14"/>
  <c r="K799" i="14"/>
  <c r="K800" i="14"/>
  <c r="K801" i="14"/>
  <c r="K802" i="14"/>
  <c r="K803" i="14"/>
  <c r="K804" i="14"/>
  <c r="K805" i="14"/>
  <c r="K806" i="14"/>
  <c r="K807" i="14"/>
  <c r="K808" i="14"/>
  <c r="K809" i="14"/>
  <c r="K810" i="14"/>
  <c r="K811" i="14"/>
  <c r="K812" i="14"/>
  <c r="K813" i="14"/>
  <c r="K814" i="14"/>
  <c r="K815" i="14"/>
  <c r="K816" i="14"/>
  <c r="K817" i="14"/>
  <c r="K818" i="14"/>
  <c r="K819" i="14"/>
  <c r="K820" i="14"/>
  <c r="K821" i="14"/>
  <c r="K822" i="14"/>
  <c r="K823" i="14"/>
  <c r="K824" i="14"/>
  <c r="K825" i="14"/>
  <c r="K826" i="14"/>
  <c r="K827" i="14"/>
  <c r="K828" i="14"/>
  <c r="K829" i="14"/>
  <c r="K830" i="14"/>
  <c r="K831" i="14"/>
  <c r="K832" i="14"/>
  <c r="K833" i="14"/>
  <c r="K834" i="14"/>
  <c r="K835" i="14"/>
  <c r="K836" i="14"/>
  <c r="K837" i="14"/>
  <c r="K838" i="14"/>
  <c r="K839" i="14"/>
  <c r="K840" i="14"/>
  <c r="K841" i="14"/>
  <c r="K842" i="14"/>
  <c r="K843" i="14"/>
  <c r="K844" i="14"/>
  <c r="K845" i="14"/>
  <c r="K846" i="14"/>
  <c r="K847" i="14"/>
  <c r="K848" i="14"/>
  <c r="K849" i="14"/>
  <c r="K850" i="14"/>
  <c r="K851" i="14"/>
  <c r="K852" i="14"/>
  <c r="K853" i="14"/>
  <c r="K854" i="14"/>
  <c r="K855" i="14"/>
  <c r="K856" i="14"/>
  <c r="K857" i="14"/>
  <c r="K858" i="14"/>
  <c r="K859" i="14"/>
  <c r="K860" i="14"/>
  <c r="K861" i="14"/>
  <c r="K862" i="14"/>
  <c r="K863" i="14"/>
  <c r="K864" i="14"/>
  <c r="K865" i="14"/>
  <c r="K866" i="14"/>
  <c r="K867" i="14"/>
  <c r="K1517" i="14" l="1"/>
  <c r="K1518" i="14"/>
  <c r="K1519" i="14"/>
  <c r="K1520" i="14"/>
  <c r="K1521" i="14"/>
  <c r="K1522" i="14"/>
  <c r="K1523" i="14"/>
  <c r="K1524" i="14"/>
  <c r="K1525" i="14"/>
  <c r="K1526" i="14"/>
  <c r="K1527" i="14"/>
  <c r="K1528" i="14"/>
  <c r="K1529" i="14"/>
  <c r="K1530" i="14"/>
  <c r="K1531" i="14"/>
  <c r="K1532" i="14"/>
  <c r="K1533" i="14"/>
  <c r="K1534" i="14"/>
  <c r="K1535" i="14"/>
  <c r="K1536" i="14"/>
  <c r="K1537" i="14"/>
  <c r="K1538" i="14"/>
  <c r="K1539" i="14"/>
  <c r="K1540" i="14"/>
  <c r="K1541" i="14"/>
  <c r="K1542" i="14"/>
  <c r="K1543" i="14"/>
  <c r="K1544" i="14"/>
  <c r="K1545" i="14"/>
  <c r="K1546" i="14"/>
  <c r="K1547" i="14"/>
  <c r="K1548" i="14"/>
  <c r="K1549" i="14"/>
  <c r="K1550" i="14"/>
  <c r="K1551" i="14"/>
  <c r="K1552" i="14"/>
  <c r="K1553" i="14"/>
  <c r="K1554" i="14"/>
  <c r="K1555" i="14"/>
  <c r="K1556" i="14"/>
  <c r="K1557" i="14"/>
  <c r="K1558" i="14"/>
  <c r="K1559" i="14"/>
  <c r="K1560" i="14"/>
  <c r="K1561" i="14"/>
  <c r="K1562" i="14"/>
  <c r="K1563" i="14"/>
  <c r="K1564" i="14"/>
  <c r="K1565" i="14"/>
  <c r="K1566" i="14"/>
  <c r="K1567" i="14"/>
  <c r="K1568" i="14"/>
  <c r="K1569" i="14"/>
  <c r="K1570" i="14"/>
  <c r="K1571" i="14"/>
  <c r="K1572" i="14"/>
  <c r="K1573" i="14"/>
  <c r="K1574" i="14"/>
  <c r="K1575" i="14"/>
  <c r="K1576" i="14"/>
  <c r="K1577" i="14"/>
  <c r="K1578" i="14"/>
  <c r="K1579" i="14"/>
  <c r="K1580" i="14"/>
  <c r="K1581" i="14"/>
  <c r="K1582" i="14"/>
  <c r="K1583" i="14"/>
  <c r="K1584" i="14"/>
  <c r="K1585" i="14"/>
  <c r="K1586" i="14"/>
  <c r="K1587" i="14"/>
  <c r="K1588" i="14"/>
  <c r="K1589" i="14"/>
  <c r="K1590" i="14"/>
  <c r="K1591" i="14"/>
  <c r="K1592" i="14"/>
  <c r="K1593" i="14"/>
  <c r="K1594" i="14"/>
  <c r="K1595" i="14"/>
  <c r="K1596" i="14"/>
  <c r="K1597" i="14"/>
  <c r="K1598" i="14"/>
  <c r="K1599" i="14"/>
  <c r="K1600" i="14"/>
  <c r="K1601" i="14"/>
  <c r="K1602" i="14"/>
  <c r="K1603" i="14"/>
  <c r="K1604" i="14"/>
  <c r="K1605" i="14"/>
  <c r="K1606" i="14"/>
  <c r="K1607" i="14"/>
  <c r="K1608" i="14"/>
  <c r="K1609" i="14"/>
  <c r="K1610" i="14"/>
  <c r="K1611" i="14"/>
  <c r="K1612" i="14"/>
  <c r="K1613" i="14"/>
  <c r="K1614" i="14"/>
  <c r="K1615" i="14"/>
  <c r="K1616" i="14"/>
  <c r="K1617" i="14"/>
  <c r="K1618" i="14"/>
  <c r="K1619" i="14"/>
  <c r="K1620" i="14"/>
  <c r="K1621" i="14"/>
  <c r="K1622" i="14"/>
  <c r="K1623" i="14"/>
  <c r="K1624" i="14"/>
  <c r="K1625" i="14"/>
  <c r="K1626" i="14"/>
  <c r="K1627" i="14"/>
  <c r="K1628" i="14"/>
  <c r="K1629" i="14"/>
  <c r="K1630" i="14"/>
  <c r="K1631" i="14"/>
  <c r="K1632" i="14"/>
  <c r="K1633" i="14"/>
  <c r="K1634" i="14"/>
  <c r="K1635" i="14"/>
  <c r="K1636" i="14"/>
  <c r="K1637" i="14"/>
  <c r="K1638" i="14"/>
  <c r="K1639" i="14"/>
  <c r="K1640" i="14"/>
  <c r="K1641" i="14"/>
  <c r="K1642" i="14"/>
  <c r="K1643" i="14"/>
  <c r="K1644" i="14"/>
  <c r="K1645" i="14"/>
  <c r="K1646" i="14"/>
  <c r="K1647" i="14"/>
  <c r="K1648" i="14"/>
  <c r="K1649" i="14"/>
  <c r="K1650" i="14"/>
  <c r="K1651" i="14"/>
  <c r="K1652" i="14"/>
  <c r="K1653" i="14"/>
  <c r="K1654" i="14"/>
  <c r="K1655" i="14"/>
  <c r="K1656" i="14"/>
  <c r="K1657" i="14"/>
  <c r="K1658" i="14"/>
  <c r="K1659" i="14"/>
  <c r="K1516" i="14"/>
  <c r="K4" i="14" l="1"/>
  <c r="K5" i="14"/>
  <c r="K6" i="14"/>
  <c r="K7" i="14"/>
  <c r="K8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180" i="14"/>
  <c r="K181" i="14"/>
  <c r="K182" i="14"/>
  <c r="K183" i="14"/>
  <c r="K184" i="14"/>
  <c r="K185" i="14"/>
  <c r="K186" i="14"/>
  <c r="K187" i="14"/>
  <c r="K188" i="14"/>
  <c r="K189" i="14"/>
  <c r="K190" i="14"/>
  <c r="K191" i="14"/>
  <c r="K192" i="14"/>
  <c r="K193" i="14"/>
  <c r="K194" i="14"/>
  <c r="K195" i="14"/>
  <c r="K196" i="14"/>
  <c r="K197" i="14"/>
  <c r="K198" i="14"/>
  <c r="K199" i="14"/>
  <c r="K200" i="14"/>
  <c r="K201" i="14"/>
  <c r="K202" i="14"/>
  <c r="K203" i="14"/>
  <c r="K204" i="14"/>
  <c r="K205" i="14"/>
  <c r="K206" i="14"/>
  <c r="K207" i="14"/>
  <c r="K208" i="14"/>
  <c r="K209" i="14"/>
  <c r="K210" i="14"/>
  <c r="K211" i="14"/>
  <c r="K212" i="14"/>
  <c r="K213" i="14"/>
  <c r="K214" i="14"/>
  <c r="K215" i="14"/>
  <c r="K216" i="14"/>
  <c r="K217" i="14"/>
  <c r="K218" i="14"/>
  <c r="K219" i="14"/>
  <c r="K220" i="14"/>
  <c r="K221" i="14"/>
  <c r="K222" i="14"/>
  <c r="K223" i="14"/>
  <c r="K224" i="14"/>
  <c r="K225" i="14"/>
  <c r="K226" i="14"/>
  <c r="K227" i="14"/>
  <c r="K228" i="14"/>
  <c r="K229" i="14"/>
  <c r="K230" i="14"/>
  <c r="K231" i="14"/>
  <c r="K232" i="14"/>
  <c r="K233" i="14"/>
  <c r="K234" i="14"/>
  <c r="K235" i="14"/>
  <c r="K236" i="14"/>
  <c r="K237" i="14"/>
  <c r="K238" i="14"/>
  <c r="K239" i="14"/>
  <c r="K240" i="14"/>
  <c r="K241" i="14"/>
  <c r="K242" i="14"/>
  <c r="K243" i="14"/>
  <c r="K244" i="14"/>
  <c r="K245" i="14"/>
  <c r="K246" i="14"/>
  <c r="K247" i="14"/>
  <c r="K248" i="14"/>
  <c r="K249" i="14"/>
  <c r="K250" i="14"/>
  <c r="K251" i="14"/>
  <c r="K252" i="14"/>
  <c r="K253" i="14"/>
  <c r="K254" i="14"/>
  <c r="K255" i="14"/>
  <c r="K256" i="14"/>
  <c r="K257" i="14"/>
  <c r="K258" i="14"/>
  <c r="K259" i="14"/>
  <c r="K260" i="14"/>
  <c r="K261" i="14"/>
  <c r="K262" i="14"/>
  <c r="K263" i="14"/>
  <c r="K264" i="14"/>
  <c r="K265" i="14"/>
  <c r="K266" i="14"/>
  <c r="K267" i="14"/>
  <c r="K268" i="14"/>
  <c r="K269" i="14"/>
  <c r="K270" i="14"/>
  <c r="K271" i="14"/>
  <c r="K272" i="14"/>
  <c r="K273" i="14"/>
  <c r="K274" i="14"/>
  <c r="K275" i="14"/>
  <c r="K276" i="14"/>
  <c r="K277" i="14"/>
  <c r="K278" i="14"/>
  <c r="K279" i="14"/>
  <c r="K280" i="14"/>
  <c r="K281" i="14"/>
  <c r="K282" i="14"/>
  <c r="K283" i="14"/>
  <c r="K284" i="14"/>
  <c r="K285" i="14"/>
  <c r="K286" i="14"/>
  <c r="K287" i="14"/>
  <c r="K288" i="14"/>
  <c r="K289" i="14"/>
  <c r="K290" i="14"/>
  <c r="K291" i="14"/>
  <c r="K292" i="14"/>
  <c r="K293" i="14"/>
  <c r="K294" i="14"/>
  <c r="K295" i="14"/>
  <c r="K296" i="14"/>
  <c r="K297" i="14"/>
  <c r="K298" i="14"/>
  <c r="K299" i="14"/>
  <c r="K300" i="14"/>
  <c r="K301" i="14"/>
  <c r="K302" i="14"/>
  <c r="K303" i="14"/>
  <c r="K304" i="14"/>
  <c r="K305" i="14"/>
  <c r="K306" i="14"/>
  <c r="K307" i="14"/>
  <c r="K308" i="14"/>
  <c r="K309" i="14"/>
  <c r="K310" i="14"/>
  <c r="K311" i="14"/>
  <c r="K312" i="14"/>
  <c r="K313" i="14"/>
  <c r="K314" i="14"/>
  <c r="K315" i="14"/>
  <c r="K316" i="14"/>
  <c r="K317" i="14"/>
  <c r="K318" i="14"/>
  <c r="K319" i="14"/>
  <c r="K320" i="14"/>
  <c r="K321" i="14"/>
  <c r="K322" i="14"/>
  <c r="K323" i="14"/>
  <c r="K324" i="14"/>
  <c r="K325" i="14"/>
  <c r="K326" i="14"/>
  <c r="K327" i="14"/>
  <c r="K328" i="14"/>
  <c r="K329" i="14"/>
  <c r="K330" i="14"/>
  <c r="K331" i="14"/>
  <c r="K332" i="14"/>
  <c r="K333" i="14"/>
  <c r="K334" i="14"/>
  <c r="K335" i="14"/>
  <c r="K336" i="14"/>
  <c r="K337" i="14"/>
  <c r="K338" i="14"/>
  <c r="K339" i="14"/>
  <c r="K340" i="14"/>
  <c r="K341" i="14"/>
  <c r="K342" i="14"/>
  <c r="K343" i="14"/>
  <c r="K344" i="14"/>
  <c r="K345" i="14"/>
  <c r="K346" i="14"/>
  <c r="K347" i="14"/>
  <c r="K348" i="14"/>
  <c r="K349" i="14"/>
  <c r="K350" i="14"/>
  <c r="K351" i="14"/>
  <c r="K352" i="14"/>
  <c r="K353" i="14"/>
  <c r="K354" i="14"/>
  <c r="K355" i="14"/>
  <c r="K356" i="14"/>
  <c r="K357" i="14"/>
  <c r="K358" i="14"/>
  <c r="K359" i="14"/>
  <c r="K360" i="14"/>
  <c r="K361" i="14"/>
  <c r="K362" i="14"/>
  <c r="K363" i="14"/>
  <c r="K364" i="14"/>
  <c r="K365" i="14"/>
  <c r="K366" i="14"/>
  <c r="K367" i="14"/>
  <c r="K368" i="14"/>
  <c r="K369" i="14"/>
  <c r="K370" i="14"/>
  <c r="K371" i="14"/>
  <c r="K372" i="14"/>
  <c r="K373" i="14"/>
  <c r="K374" i="14"/>
  <c r="K375" i="14"/>
  <c r="K376" i="14"/>
  <c r="K377" i="14"/>
  <c r="K378" i="14"/>
  <c r="K379" i="14"/>
  <c r="K380" i="14"/>
  <c r="K381" i="14"/>
  <c r="K382" i="14"/>
  <c r="K383" i="14"/>
  <c r="K384" i="14"/>
  <c r="K385" i="14"/>
  <c r="K386" i="14"/>
  <c r="K387" i="14"/>
  <c r="K388" i="14"/>
  <c r="K389" i="14"/>
  <c r="K390" i="14"/>
  <c r="K391" i="14"/>
  <c r="K392" i="14"/>
  <c r="K393" i="14"/>
  <c r="K394" i="14"/>
  <c r="K395" i="14"/>
  <c r="K396" i="14"/>
  <c r="K397" i="14"/>
  <c r="K398" i="14"/>
  <c r="K399" i="14"/>
  <c r="K400" i="14"/>
  <c r="K401" i="14"/>
  <c r="K402" i="14"/>
  <c r="K403" i="14"/>
  <c r="K404" i="14"/>
  <c r="K405" i="14"/>
  <c r="K406" i="14"/>
  <c r="K407" i="14"/>
  <c r="K408" i="14"/>
  <c r="K409" i="14"/>
  <c r="K410" i="14"/>
  <c r="K411" i="14"/>
  <c r="K412" i="14"/>
  <c r="K413" i="14"/>
  <c r="K414" i="14"/>
  <c r="K415" i="14"/>
  <c r="K416" i="14"/>
  <c r="K417" i="14"/>
  <c r="K418" i="14"/>
  <c r="K419" i="14"/>
  <c r="K420" i="14"/>
  <c r="K421" i="14"/>
  <c r="K422" i="14"/>
  <c r="K423" i="14"/>
  <c r="K424" i="14"/>
  <c r="K425" i="14"/>
  <c r="K426" i="14"/>
  <c r="K427" i="14"/>
  <c r="K428" i="14"/>
  <c r="K429" i="14"/>
  <c r="K430" i="14"/>
  <c r="K431" i="14"/>
  <c r="K432" i="14"/>
  <c r="K433" i="14"/>
  <c r="K434" i="14"/>
  <c r="K435" i="14"/>
  <c r="G1" i="14" l="1"/>
  <c r="F1" i="14"/>
  <c r="E1" i="14"/>
  <c r="D1" i="14"/>
  <c r="A1" i="14" l="1"/>
  <c r="AU46" i="11" l="1"/>
  <c r="BQ46" i="11"/>
  <c r="AT46" i="11"/>
  <c r="AW46" i="11"/>
  <c r="BG46" i="11"/>
  <c r="BF46" i="11"/>
  <c r="BV46" i="11"/>
  <c r="BX46" i="11"/>
  <c r="CA46" i="11"/>
  <c r="BS46" i="11"/>
  <c r="AV46" i="11"/>
  <c r="BU46" i="11"/>
  <c r="BL46" i="11"/>
  <c r="BC46" i="11"/>
  <c r="BJ46" i="11"/>
  <c r="BM46" i="11"/>
  <c r="BI46" i="11"/>
  <c r="AZ46" i="11"/>
  <c r="CB46" i="11"/>
  <c r="BA46" i="11"/>
  <c r="BP46" i="11"/>
  <c r="BW46" i="11"/>
  <c r="BN46" i="11"/>
  <c r="BB46" i="11"/>
  <c r="BE46" i="11"/>
  <c r="BO46" i="11"/>
  <c r="BH46" i="11"/>
  <c r="BR46" i="11"/>
  <c r="AX46" i="11"/>
  <c r="BZ46" i="11"/>
  <c r="BD46" i="11"/>
  <c r="BT46" i="11"/>
  <c r="AR46" i="11"/>
  <c r="AS46" i="11"/>
  <c r="CC46" i="11"/>
  <c r="BK46" i="11"/>
  <c r="AY46" i="11"/>
  <c r="BY46" i="11"/>
  <c r="AD3" i="13"/>
  <c r="AP26" i="11"/>
  <c r="AS26" i="11" s="1"/>
  <c r="AH3" i="13"/>
  <c r="AI3" i="13"/>
  <c r="AJ3" i="13"/>
  <c r="AK3" i="13"/>
  <c r="AL3" i="13"/>
  <c r="AM3" i="13"/>
  <c r="AN3" i="13"/>
  <c r="AG3" i="13"/>
  <c r="AN2" i="13"/>
  <c r="AM2" i="13"/>
  <c r="AL2" i="13"/>
  <c r="AK2" i="13"/>
  <c r="AJ2" i="13"/>
  <c r="AI2" i="13"/>
  <c r="AH2" i="13"/>
  <c r="AH1" i="13" s="1"/>
  <c r="AG2" i="13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O43" i="12"/>
  <c r="AP43" i="12" s="1"/>
  <c r="BW43" i="12" s="1"/>
  <c r="AO42" i="12"/>
  <c r="AP42" i="12" s="1"/>
  <c r="AO40" i="12"/>
  <c r="AP40" i="12" s="1"/>
  <c r="AO39" i="12"/>
  <c r="AP39" i="12" s="1"/>
  <c r="AO38" i="12"/>
  <c r="AP38" i="12" s="1"/>
  <c r="AO37" i="12"/>
  <c r="AP37" i="12" s="1"/>
  <c r="BT37" i="12" s="1"/>
  <c r="AO35" i="12"/>
  <c r="AP35" i="12" s="1"/>
  <c r="AO34" i="12"/>
  <c r="AP34" i="12" s="1"/>
  <c r="AO32" i="12"/>
  <c r="AP32" i="12" s="1"/>
  <c r="BX32" i="12" s="1"/>
  <c r="AO31" i="12"/>
  <c r="AP31" i="12" s="1"/>
  <c r="BX31" i="12" s="1"/>
  <c r="AO30" i="12"/>
  <c r="AP30" i="12" s="1"/>
  <c r="CB30" i="12" s="1"/>
  <c r="AO29" i="12"/>
  <c r="AP29" i="12" s="1"/>
  <c r="CB29" i="12" s="1"/>
  <c r="AO27" i="12"/>
  <c r="AP27" i="12" s="1"/>
  <c r="AO26" i="12"/>
  <c r="AO25" i="12"/>
  <c r="AP25" i="12" s="1"/>
  <c r="AO24" i="12"/>
  <c r="AP24" i="12" s="1"/>
  <c r="AO23" i="12"/>
  <c r="AO22" i="12"/>
  <c r="AP22" i="12" s="1"/>
  <c r="AO21" i="12"/>
  <c r="AO20" i="12"/>
  <c r="AP20" i="12" s="1"/>
  <c r="AO19" i="12"/>
  <c r="AP19" i="12" s="1"/>
  <c r="AO17" i="12"/>
  <c r="AP17" i="12" s="1"/>
  <c r="BR17" i="12" s="1"/>
  <c r="AO15" i="12"/>
  <c r="AP15" i="12" s="1"/>
  <c r="AO14" i="12"/>
  <c r="AP14" i="12" s="1"/>
  <c r="BX14" i="12" s="1"/>
  <c r="AO13" i="12"/>
  <c r="AP13" i="12" s="1"/>
  <c r="BY13" i="12" s="1"/>
  <c r="AO12" i="12"/>
  <c r="AP12" i="12" s="1"/>
  <c r="AO11" i="12"/>
  <c r="AP11" i="12" s="1"/>
  <c r="AO10" i="12"/>
  <c r="AP10" i="12" s="1"/>
  <c r="CA10" i="12" s="1"/>
  <c r="AO9" i="12"/>
  <c r="AP9" i="12" s="1"/>
  <c r="BY9" i="12" s="1"/>
  <c r="AO8" i="12"/>
  <c r="AP8" i="12" s="1"/>
  <c r="AO6" i="12"/>
  <c r="AP6" i="12" s="1"/>
  <c r="AO5" i="12"/>
  <c r="AP5" i="12" s="1"/>
  <c r="AM10" i="11"/>
  <c r="AL10" i="11"/>
  <c r="AK10" i="11"/>
  <c r="AJ10" i="11"/>
  <c r="AI10" i="11"/>
  <c r="AH10" i="11"/>
  <c r="AG10" i="11"/>
  <c r="AF10" i="11"/>
  <c r="AE10" i="1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C9" i="11"/>
  <c r="B9" i="11"/>
  <c r="AM40" i="11"/>
  <c r="AL40" i="11"/>
  <c r="AK40" i="11"/>
  <c r="AJ40" i="11"/>
  <c r="AI40" i="11"/>
  <c r="AH40" i="11"/>
  <c r="AG40" i="11"/>
  <c r="AF40" i="11"/>
  <c r="AE40" i="11"/>
  <c r="AD40" i="11"/>
  <c r="AC40" i="11"/>
  <c r="AB40" i="11"/>
  <c r="AA40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C40" i="11"/>
  <c r="B40" i="11"/>
  <c r="AM39" i="11"/>
  <c r="AL39" i="11"/>
  <c r="AK39" i="11"/>
  <c r="AJ39" i="11"/>
  <c r="AI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C39" i="11"/>
  <c r="B39" i="11"/>
  <c r="AM38" i="11"/>
  <c r="AL38" i="11"/>
  <c r="AK38" i="11"/>
  <c r="AJ38" i="11"/>
  <c r="AI38" i="11"/>
  <c r="AH38" i="11"/>
  <c r="AG38" i="11"/>
  <c r="AF38" i="11"/>
  <c r="AE38" i="11"/>
  <c r="AD38" i="11"/>
  <c r="AC38" i="11"/>
  <c r="AB38" i="11"/>
  <c r="AA38" i="11"/>
  <c r="Z38" i="11"/>
  <c r="Y38" i="11"/>
  <c r="X38" i="11"/>
  <c r="W38" i="11"/>
  <c r="V38" i="11"/>
  <c r="U38" i="11"/>
  <c r="T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C38" i="11"/>
  <c r="B38" i="11"/>
  <c r="AM37" i="11"/>
  <c r="AL37" i="1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C37" i="11"/>
  <c r="B37" i="11"/>
  <c r="C17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AK17" i="11"/>
  <c r="AL17" i="11"/>
  <c r="AM17" i="11"/>
  <c r="B17" i="11"/>
  <c r="AO34" i="11"/>
  <c r="AP34" i="11" s="1"/>
  <c r="AT34" i="11" s="1"/>
  <c r="AO32" i="11"/>
  <c r="AP32" i="11" s="1"/>
  <c r="BE47" i="12" a="1"/>
  <c r="D18" i="13" a="1"/>
  <c r="BN47" i="12" a="1"/>
  <c r="AV47" i="12" a="1"/>
  <c r="BF47" i="12" a="1"/>
  <c r="BR47" i="12" a="1"/>
  <c r="BM47" i="12" a="1"/>
  <c r="BZ47" i="12" a="1"/>
  <c r="AR47" i="12" a="1"/>
  <c r="CA47" i="12" a="1"/>
  <c r="BT47" i="12" a="1"/>
  <c r="BH47" i="12" a="1"/>
  <c r="AW47" i="12" a="1"/>
  <c r="CB47" i="12" a="1"/>
  <c r="BP47" i="12" a="1"/>
  <c r="AU47" i="12" a="1"/>
  <c r="CC47" i="12" a="1"/>
  <c r="BQ47" i="12" a="1"/>
  <c r="AS47" i="12" a="1"/>
  <c r="BK47" i="12" a="1"/>
  <c r="BJ47" i="12" a="1"/>
  <c r="AX47" i="12" a="1"/>
  <c r="BI47" i="12" a="1"/>
  <c r="BC47" i="12" a="1"/>
  <c r="BY47" i="12" a="1"/>
  <c r="BV47" i="12" a="1"/>
  <c r="AT47" i="12" a="1"/>
  <c r="BD47" i="12" a="1"/>
  <c r="BS47" i="12" a="1"/>
  <c r="BA47" i="12" a="1"/>
  <c r="AY47" i="12" a="1"/>
  <c r="BG47" i="12" a="1"/>
  <c r="BU47" i="12" a="1"/>
  <c r="BB47" i="12" a="1"/>
  <c r="D6" i="13" a="1"/>
  <c r="BO47" i="12" a="1"/>
  <c r="BW47" i="12" a="1"/>
  <c r="BL47" i="12" a="1"/>
  <c r="BX47" i="12" a="1"/>
  <c r="AZ47" i="12" a="1"/>
  <c r="D18" i="13" l="1"/>
  <c r="CC42" i="12"/>
  <c r="AX42" i="12"/>
  <c r="AR43" i="12"/>
  <c r="BX43" i="12"/>
  <c r="BU43" i="12"/>
  <c r="AW43" i="12"/>
  <c r="AZ43" i="12"/>
  <c r="BE43" i="12"/>
  <c r="BP43" i="12"/>
  <c r="BH43" i="12"/>
  <c r="BM43" i="12"/>
  <c r="BF42" i="12"/>
  <c r="BN42" i="12"/>
  <c r="BV42" i="12"/>
  <c r="AY42" i="12"/>
  <c r="BG42" i="12"/>
  <c r="BO42" i="12"/>
  <c r="BW42" i="12"/>
  <c r="AS43" i="12"/>
  <c r="BA43" i="12"/>
  <c r="BI43" i="12"/>
  <c r="BQ43" i="12"/>
  <c r="BY43" i="12"/>
  <c r="AR42" i="12"/>
  <c r="AZ42" i="12"/>
  <c r="BH42" i="12"/>
  <c r="BP42" i="12"/>
  <c r="BX42" i="12"/>
  <c r="AT43" i="12"/>
  <c r="BB43" i="12"/>
  <c r="BJ43" i="12"/>
  <c r="BR43" i="12"/>
  <c r="BZ43" i="12"/>
  <c r="AS42" i="12"/>
  <c r="BA42" i="12"/>
  <c r="BI42" i="12"/>
  <c r="BQ42" i="12"/>
  <c r="BY42" i="12"/>
  <c r="AU43" i="12"/>
  <c r="BC43" i="12"/>
  <c r="BK43" i="12"/>
  <c r="BS43" i="12"/>
  <c r="CA43" i="12"/>
  <c r="AT42" i="12"/>
  <c r="BB42" i="12"/>
  <c r="BJ42" i="12"/>
  <c r="BR42" i="12"/>
  <c r="BZ42" i="12"/>
  <c r="AV43" i="12"/>
  <c r="BD43" i="12"/>
  <c r="BL43" i="12"/>
  <c r="BT43" i="12"/>
  <c r="CB43" i="12"/>
  <c r="CC43" i="12"/>
  <c r="AU42" i="12"/>
  <c r="BC42" i="12"/>
  <c r="BK42" i="12"/>
  <c r="BS42" i="12"/>
  <c r="CA42" i="12"/>
  <c r="AV42" i="12"/>
  <c r="BD42" i="12"/>
  <c r="BL42" i="12"/>
  <c r="BT42" i="12"/>
  <c r="CB42" i="12"/>
  <c r="AX43" i="12"/>
  <c r="BF43" i="12"/>
  <c r="BN43" i="12"/>
  <c r="BV43" i="12"/>
  <c r="AW42" i="12"/>
  <c r="BE42" i="12"/>
  <c r="BM42" i="12"/>
  <c r="BU42" i="12"/>
  <c r="AY43" i="12"/>
  <c r="BG43" i="12"/>
  <c r="BO43" i="12"/>
  <c r="AN1" i="13"/>
  <c r="AI1" i="13"/>
  <c r="AK1" i="13"/>
  <c r="AL1" i="13"/>
  <c r="D6" i="13"/>
  <c r="BX26" i="11"/>
  <c r="BP26" i="11"/>
  <c r="BH26" i="11"/>
  <c r="AZ26" i="11"/>
  <c r="BO26" i="11"/>
  <c r="BU26" i="11"/>
  <c r="BE26" i="11"/>
  <c r="CB26" i="11"/>
  <c r="BT26" i="11"/>
  <c r="BL26" i="11"/>
  <c r="AV26" i="11"/>
  <c r="CA26" i="11"/>
  <c r="BS26" i="11"/>
  <c r="BK26" i="11"/>
  <c r="BC26" i="11"/>
  <c r="AU26" i="11"/>
  <c r="AY26" i="11"/>
  <c r="BF26" i="11"/>
  <c r="BM26" i="11"/>
  <c r="BZ26" i="11"/>
  <c r="BR26" i="11"/>
  <c r="BJ26" i="11"/>
  <c r="BB26" i="11"/>
  <c r="AT26" i="11"/>
  <c r="BW26" i="11"/>
  <c r="BG26" i="11"/>
  <c r="AR26" i="11"/>
  <c r="BV26" i="11"/>
  <c r="BN26" i="11"/>
  <c r="AX26" i="11"/>
  <c r="CC26" i="11"/>
  <c r="AW26" i="11"/>
  <c r="BD26" i="11"/>
  <c r="BY26" i="11"/>
  <c r="BQ26" i="11"/>
  <c r="BI26" i="11"/>
  <c r="BA26" i="11"/>
  <c r="CB15" i="12"/>
  <c r="AT47" i="12"/>
  <c r="BB47" i="12"/>
  <c r="BJ47" i="12"/>
  <c r="BR47" i="12"/>
  <c r="BV47" i="12"/>
  <c r="AY47" i="12"/>
  <c r="BG47" i="12"/>
  <c r="BO47" i="12"/>
  <c r="BS47" i="12"/>
  <c r="BW47" i="12"/>
  <c r="AV47" i="12"/>
  <c r="BD47" i="12"/>
  <c r="BL47" i="12"/>
  <c r="BX47" i="12"/>
  <c r="AS47" i="12"/>
  <c r="BA47" i="12"/>
  <c r="BI47" i="12"/>
  <c r="BQ47" i="12"/>
  <c r="BY47" i="12"/>
  <c r="AX47" i="12"/>
  <c r="BF47" i="12"/>
  <c r="BN47" i="12"/>
  <c r="BZ47" i="12"/>
  <c r="AU47" i="12"/>
  <c r="BC47" i="12"/>
  <c r="BK47" i="12"/>
  <c r="CA47" i="12"/>
  <c r="AZ47" i="12"/>
  <c r="BH47" i="12"/>
  <c r="BP47" i="12"/>
  <c r="BT47" i="12"/>
  <c r="CB47" i="12"/>
  <c r="AW47" i="12"/>
  <c r="BE47" i="12"/>
  <c r="BM47" i="12"/>
  <c r="BU47" i="12"/>
  <c r="CC47" i="12"/>
  <c r="AR47" i="12"/>
  <c r="AJ1" i="13"/>
  <c r="AM1" i="13"/>
  <c r="AG1" i="13"/>
  <c r="BB34" i="11"/>
  <c r="BF31" i="12"/>
  <c r="BO34" i="11"/>
  <c r="BG34" i="11"/>
  <c r="BX39" i="12"/>
  <c r="AT14" i="12"/>
  <c r="AV14" i="12"/>
  <c r="BN31" i="12"/>
  <c r="BF14" i="12"/>
  <c r="AZ32" i="12"/>
  <c r="BJ14" i="12"/>
  <c r="BH32" i="12"/>
  <c r="BS14" i="12"/>
  <c r="AX17" i="12"/>
  <c r="AR9" i="12"/>
  <c r="BV14" i="12"/>
  <c r="BF17" i="12"/>
  <c r="BH9" i="12"/>
  <c r="BP17" i="12"/>
  <c r="BR10" i="12"/>
  <c r="BL30" i="12"/>
  <c r="AT40" i="12"/>
  <c r="AT13" i="12"/>
  <c r="AZ39" i="12"/>
  <c r="BP39" i="12"/>
  <c r="BZ40" i="12"/>
  <c r="BL37" i="12"/>
  <c r="BT30" i="12"/>
  <c r="AT29" i="12"/>
  <c r="BR29" i="12"/>
  <c r="BZ29" i="12"/>
  <c r="AZ34" i="11"/>
  <c r="BR34" i="11"/>
  <c r="AY34" i="11"/>
  <c r="BP34" i="11"/>
  <c r="BU34" i="11"/>
  <c r="CC34" i="11"/>
  <c r="BV34" i="11"/>
  <c r="AS34" i="11"/>
  <c r="BA34" i="11"/>
  <c r="BI34" i="11"/>
  <c r="BQ34" i="11"/>
  <c r="AR34" i="11"/>
  <c r="BW34" i="11"/>
  <c r="BX34" i="11"/>
  <c r="AU34" i="11"/>
  <c r="BC34" i="11"/>
  <c r="BK34" i="11"/>
  <c r="BS34" i="11"/>
  <c r="BY34" i="11"/>
  <c r="AV34" i="11"/>
  <c r="BD34" i="11"/>
  <c r="BL34" i="11"/>
  <c r="BT34" i="11"/>
  <c r="BZ34" i="11"/>
  <c r="AW34" i="11"/>
  <c r="BE34" i="11"/>
  <c r="BM34" i="11"/>
  <c r="CA34" i="11"/>
  <c r="AX34" i="11"/>
  <c r="BF34" i="11"/>
  <c r="BN34" i="11"/>
  <c r="BJ34" i="11"/>
  <c r="BH34" i="11"/>
  <c r="CB34" i="11"/>
  <c r="AZ9" i="12"/>
  <c r="BZ10" i="12"/>
  <c r="AU14" i="12"/>
  <c r="BI14" i="12"/>
  <c r="BT14" i="12"/>
  <c r="BM15" i="12"/>
  <c r="AY17" i="12"/>
  <c r="BG17" i="12"/>
  <c r="BT29" i="12"/>
  <c r="BN30" i="12"/>
  <c r="BH31" i="12"/>
  <c r="BB32" i="12"/>
  <c r="BH39" i="12"/>
  <c r="BW17" i="12"/>
  <c r="BO17" i="12"/>
  <c r="BV17" i="12"/>
  <c r="CC17" i="12"/>
  <c r="BU17" i="12"/>
  <c r="CB17" i="12"/>
  <c r="BT17" i="12"/>
  <c r="CA17" i="12"/>
  <c r="BS17" i="12"/>
  <c r="BK17" i="12"/>
  <c r="BY17" i="12"/>
  <c r="BQ17" i="12"/>
  <c r="BY37" i="12"/>
  <c r="BQ37" i="12"/>
  <c r="BI37" i="12"/>
  <c r="BA37" i="12"/>
  <c r="AS37" i="12"/>
  <c r="BX37" i="12"/>
  <c r="BP37" i="12"/>
  <c r="BH37" i="12"/>
  <c r="AZ37" i="12"/>
  <c r="AR37" i="12"/>
  <c r="BW37" i="12"/>
  <c r="BO37" i="12"/>
  <c r="BG37" i="12"/>
  <c r="AY37" i="12"/>
  <c r="BV37" i="12"/>
  <c r="BN37" i="12"/>
  <c r="BF37" i="12"/>
  <c r="AX37" i="12"/>
  <c r="CC37" i="12"/>
  <c r="BU37" i="12"/>
  <c r="BM37" i="12"/>
  <c r="BE37" i="12"/>
  <c r="AW37" i="12"/>
  <c r="CA37" i="12"/>
  <c r="BS37" i="12"/>
  <c r="BK37" i="12"/>
  <c r="BC37" i="12"/>
  <c r="AU37" i="12"/>
  <c r="BZ37" i="12"/>
  <c r="BR37" i="12"/>
  <c r="BJ37" i="12"/>
  <c r="BB37" i="12"/>
  <c r="AT37" i="12"/>
  <c r="BU15" i="12"/>
  <c r="AR17" i="12"/>
  <c r="AZ17" i="12"/>
  <c r="BH17" i="12"/>
  <c r="BX17" i="12"/>
  <c r="CB37" i="12"/>
  <c r="CA38" i="12"/>
  <c r="BS38" i="12"/>
  <c r="BK38" i="12"/>
  <c r="BC38" i="12"/>
  <c r="AU38" i="12"/>
  <c r="BZ38" i="12"/>
  <c r="BR38" i="12"/>
  <c r="BJ38" i="12"/>
  <c r="BB38" i="12"/>
  <c r="AT38" i="12"/>
  <c r="BY38" i="12"/>
  <c r="BQ38" i="12"/>
  <c r="BI38" i="12"/>
  <c r="BA38" i="12"/>
  <c r="AS38" i="12"/>
  <c r="BX38" i="12"/>
  <c r="BP38" i="12"/>
  <c r="BH38" i="12"/>
  <c r="AZ38" i="12"/>
  <c r="AR38" i="12"/>
  <c r="BW38" i="12"/>
  <c r="BO38" i="12"/>
  <c r="BG38" i="12"/>
  <c r="AY38" i="12"/>
  <c r="CC38" i="12"/>
  <c r="BU38" i="12"/>
  <c r="BM38" i="12"/>
  <c r="BE38" i="12"/>
  <c r="AW38" i="12"/>
  <c r="CB38" i="12"/>
  <c r="BT38" i="12"/>
  <c r="BL38" i="12"/>
  <c r="BD38" i="12"/>
  <c r="AV38" i="12"/>
  <c r="BP9" i="12"/>
  <c r="BB13" i="12"/>
  <c r="AX14" i="12"/>
  <c r="BK14" i="12"/>
  <c r="BY14" i="12"/>
  <c r="CC15" i="12"/>
  <c r="AS17" i="12"/>
  <c r="BA17" i="12"/>
  <c r="BI17" i="12"/>
  <c r="BZ17" i="12"/>
  <c r="AV29" i="12"/>
  <c r="BV30" i="12"/>
  <c r="BP31" i="12"/>
  <c r="BJ32" i="12"/>
  <c r="AX38" i="12"/>
  <c r="BE15" i="12"/>
  <c r="BY29" i="12"/>
  <c r="BQ29" i="12"/>
  <c r="BI29" i="12"/>
  <c r="BA29" i="12"/>
  <c r="AS29" i="12"/>
  <c r="BX29" i="12"/>
  <c r="BP29" i="12"/>
  <c r="BH29" i="12"/>
  <c r="AZ29" i="12"/>
  <c r="AR29" i="12"/>
  <c r="BW29" i="12"/>
  <c r="BO29" i="12"/>
  <c r="BG29" i="12"/>
  <c r="AY29" i="12"/>
  <c r="BV29" i="12"/>
  <c r="BN29" i="12"/>
  <c r="BF29" i="12"/>
  <c r="AX29" i="12"/>
  <c r="CC29" i="12"/>
  <c r="BU29" i="12"/>
  <c r="BM29" i="12"/>
  <c r="BE29" i="12"/>
  <c r="AW29" i="12"/>
  <c r="CA29" i="12"/>
  <c r="BS29" i="12"/>
  <c r="BK29" i="12"/>
  <c r="BC29" i="12"/>
  <c r="AU29" i="12"/>
  <c r="CC39" i="12"/>
  <c r="BU39" i="12"/>
  <c r="BM39" i="12"/>
  <c r="BE39" i="12"/>
  <c r="AW39" i="12"/>
  <c r="CB39" i="12"/>
  <c r="BT39" i="12"/>
  <c r="BL39" i="12"/>
  <c r="BD39" i="12"/>
  <c r="AV39" i="12"/>
  <c r="CA39" i="12"/>
  <c r="BS39" i="12"/>
  <c r="BK39" i="12"/>
  <c r="BC39" i="12"/>
  <c r="AU39" i="12"/>
  <c r="BZ39" i="12"/>
  <c r="BR39" i="12"/>
  <c r="BJ39" i="12"/>
  <c r="BB39" i="12"/>
  <c r="AT39" i="12"/>
  <c r="BY39" i="12"/>
  <c r="BQ39" i="12"/>
  <c r="BI39" i="12"/>
  <c r="BA39" i="12"/>
  <c r="AS39" i="12"/>
  <c r="BW39" i="12"/>
  <c r="BO39" i="12"/>
  <c r="BG39" i="12"/>
  <c r="AY39" i="12"/>
  <c r="BV39" i="12"/>
  <c r="BN39" i="12"/>
  <c r="BF39" i="12"/>
  <c r="AX39" i="12"/>
  <c r="BX9" i="12"/>
  <c r="BJ13" i="12"/>
  <c r="BA14" i="12"/>
  <c r="BL14" i="12"/>
  <c r="BZ14" i="12"/>
  <c r="AT17" i="12"/>
  <c r="BB17" i="12"/>
  <c r="BJ17" i="12"/>
  <c r="BB29" i="12"/>
  <c r="AV30" i="12"/>
  <c r="BV31" i="12"/>
  <c r="BP32" i="12"/>
  <c r="BF38" i="12"/>
  <c r="CA30" i="12"/>
  <c r="BS30" i="12"/>
  <c r="BK30" i="12"/>
  <c r="BC30" i="12"/>
  <c r="AU30" i="12"/>
  <c r="BZ30" i="12"/>
  <c r="BR30" i="12"/>
  <c r="BJ30" i="12"/>
  <c r="BB30" i="12"/>
  <c r="AT30" i="12"/>
  <c r="BY30" i="12"/>
  <c r="BQ30" i="12"/>
  <c r="BI30" i="12"/>
  <c r="BA30" i="12"/>
  <c r="AS30" i="12"/>
  <c r="BX30" i="12"/>
  <c r="BP30" i="12"/>
  <c r="BH30" i="12"/>
  <c r="AZ30" i="12"/>
  <c r="AR30" i="12"/>
  <c r="BW30" i="12"/>
  <c r="BO30" i="12"/>
  <c r="BG30" i="12"/>
  <c r="AY30" i="12"/>
  <c r="CC30" i="12"/>
  <c r="BU30" i="12"/>
  <c r="BM30" i="12"/>
  <c r="BE30" i="12"/>
  <c r="AW30" i="12"/>
  <c r="BW40" i="12"/>
  <c r="BO40" i="12"/>
  <c r="BG40" i="12"/>
  <c r="AY40" i="12"/>
  <c r="BV40" i="12"/>
  <c r="BN40" i="12"/>
  <c r="BF40" i="12"/>
  <c r="AX40" i="12"/>
  <c r="CC40" i="12"/>
  <c r="BU40" i="12"/>
  <c r="BM40" i="12"/>
  <c r="BE40" i="12"/>
  <c r="AW40" i="12"/>
  <c r="CB40" i="12"/>
  <c r="BT40" i="12"/>
  <c r="BL40" i="12"/>
  <c r="BD40" i="12"/>
  <c r="AV40" i="12"/>
  <c r="CA40" i="12"/>
  <c r="BS40" i="12"/>
  <c r="BK40" i="12"/>
  <c r="BC40" i="12"/>
  <c r="AU40" i="12"/>
  <c r="BY40" i="12"/>
  <c r="BQ40" i="12"/>
  <c r="BI40" i="12"/>
  <c r="BA40" i="12"/>
  <c r="AS40" i="12"/>
  <c r="BX40" i="12"/>
  <c r="BP40" i="12"/>
  <c r="BH40" i="12"/>
  <c r="AZ40" i="12"/>
  <c r="AR40" i="12"/>
  <c r="AT10" i="12"/>
  <c r="BR13" i="12"/>
  <c r="BB14" i="12"/>
  <c r="BN14" i="12"/>
  <c r="CA14" i="12"/>
  <c r="AU17" i="12"/>
  <c r="BC17" i="12"/>
  <c r="BL17" i="12"/>
  <c r="BD29" i="12"/>
  <c r="AX30" i="12"/>
  <c r="AR31" i="12"/>
  <c r="BR32" i="12"/>
  <c r="BN38" i="12"/>
  <c r="BB40" i="12"/>
  <c r="CC31" i="12"/>
  <c r="BU31" i="12"/>
  <c r="BM31" i="12"/>
  <c r="BE31" i="12"/>
  <c r="AW31" i="12"/>
  <c r="CB31" i="12"/>
  <c r="BT31" i="12"/>
  <c r="BL31" i="12"/>
  <c r="BD31" i="12"/>
  <c r="AV31" i="12"/>
  <c r="CA31" i="12"/>
  <c r="BS31" i="12"/>
  <c r="BK31" i="12"/>
  <c r="BC31" i="12"/>
  <c r="AU31" i="12"/>
  <c r="BZ31" i="12"/>
  <c r="BR31" i="12"/>
  <c r="BJ31" i="12"/>
  <c r="BB31" i="12"/>
  <c r="AT31" i="12"/>
  <c r="BY31" i="12"/>
  <c r="BQ31" i="12"/>
  <c r="BI31" i="12"/>
  <c r="BA31" i="12"/>
  <c r="AS31" i="12"/>
  <c r="BW31" i="12"/>
  <c r="BO31" i="12"/>
  <c r="BG31" i="12"/>
  <c r="AY31" i="12"/>
  <c r="BB10" i="12"/>
  <c r="BZ13" i="12"/>
  <c r="BC14" i="12"/>
  <c r="BQ14" i="12"/>
  <c r="CB14" i="12"/>
  <c r="AV17" i="12"/>
  <c r="BD17" i="12"/>
  <c r="BM17" i="12"/>
  <c r="BJ29" i="12"/>
  <c r="BD30" i="12"/>
  <c r="AX31" i="12"/>
  <c r="AR32" i="12"/>
  <c r="AV37" i="12"/>
  <c r="BV38" i="12"/>
  <c r="BJ40" i="12"/>
  <c r="BW32" i="12"/>
  <c r="BO32" i="12"/>
  <c r="BG32" i="12"/>
  <c r="AY32" i="12"/>
  <c r="BV32" i="12"/>
  <c r="BN32" i="12"/>
  <c r="BF32" i="12"/>
  <c r="AX32" i="12"/>
  <c r="CC32" i="12"/>
  <c r="BU32" i="12"/>
  <c r="BM32" i="12"/>
  <c r="BE32" i="12"/>
  <c r="AW32" i="12"/>
  <c r="CB32" i="12"/>
  <c r="BT32" i="12"/>
  <c r="BL32" i="12"/>
  <c r="BD32" i="12"/>
  <c r="AV32" i="12"/>
  <c r="CA32" i="12"/>
  <c r="BS32" i="12"/>
  <c r="BK32" i="12"/>
  <c r="BC32" i="12"/>
  <c r="AU32" i="12"/>
  <c r="BY32" i="12"/>
  <c r="BQ32" i="12"/>
  <c r="BI32" i="12"/>
  <c r="BA32" i="12"/>
  <c r="AS32" i="12"/>
  <c r="BJ10" i="12"/>
  <c r="AS14" i="12"/>
  <c r="BD14" i="12"/>
  <c r="BR14" i="12"/>
  <c r="AW15" i="12"/>
  <c r="AW17" i="12"/>
  <c r="BE17" i="12"/>
  <c r="BN17" i="12"/>
  <c r="BL29" i="12"/>
  <c r="BF30" i="12"/>
  <c r="AZ31" i="12"/>
  <c r="AT32" i="12"/>
  <c r="BZ32" i="12"/>
  <c r="BD37" i="12"/>
  <c r="AR39" i="12"/>
  <c r="BR40" i="12"/>
  <c r="AX15" i="12"/>
  <c r="BF15" i="12"/>
  <c r="BN15" i="12"/>
  <c r="BV15" i="12"/>
  <c r="AW14" i="12"/>
  <c r="BE14" i="12"/>
  <c r="BM14" i="12"/>
  <c r="BU14" i="12"/>
  <c r="CC14" i="12"/>
  <c r="AY15" i="12"/>
  <c r="BG15" i="12"/>
  <c r="BO15" i="12"/>
  <c r="BW15" i="12"/>
  <c r="AR15" i="12"/>
  <c r="AZ15" i="12"/>
  <c r="BH15" i="12"/>
  <c r="BP15" i="12"/>
  <c r="BX15" i="12"/>
  <c r="AY14" i="12"/>
  <c r="BG14" i="12"/>
  <c r="BO14" i="12"/>
  <c r="BW14" i="12"/>
  <c r="AS15" i="12"/>
  <c r="BA15" i="12"/>
  <c r="BI15" i="12"/>
  <c r="BQ15" i="12"/>
  <c r="BY15" i="12"/>
  <c r="AR14" i="12"/>
  <c r="AZ14" i="12"/>
  <c r="BH14" i="12"/>
  <c r="BP14" i="12"/>
  <c r="AT15" i="12"/>
  <c r="BB15" i="12"/>
  <c r="BJ15" i="12"/>
  <c r="BR15" i="12"/>
  <c r="BZ15" i="12"/>
  <c r="AU15" i="12"/>
  <c r="BC15" i="12"/>
  <c r="BK15" i="12"/>
  <c r="BS15" i="12"/>
  <c r="CA15" i="12"/>
  <c r="AV15" i="12"/>
  <c r="BD15" i="12"/>
  <c r="BL15" i="12"/>
  <c r="BT15" i="12"/>
  <c r="AU13" i="12"/>
  <c r="BC13" i="12"/>
  <c r="BK13" i="12"/>
  <c r="BS13" i="12"/>
  <c r="CA13" i="12"/>
  <c r="AV13" i="12"/>
  <c r="BD13" i="12"/>
  <c r="BL13" i="12"/>
  <c r="BT13" i="12"/>
  <c r="CB13" i="12"/>
  <c r="AW13" i="12"/>
  <c r="BE13" i="12"/>
  <c r="BM13" i="12"/>
  <c r="BU13" i="12"/>
  <c r="CC13" i="12"/>
  <c r="AX13" i="12"/>
  <c r="BF13" i="12"/>
  <c r="BN13" i="12"/>
  <c r="BV13" i="12"/>
  <c r="AY13" i="12"/>
  <c r="BG13" i="12"/>
  <c r="BO13" i="12"/>
  <c r="BW13" i="12"/>
  <c r="AR13" i="12"/>
  <c r="AZ13" i="12"/>
  <c r="BH13" i="12"/>
  <c r="BP13" i="12"/>
  <c r="BX13" i="12"/>
  <c r="AS13" i="12"/>
  <c r="BA13" i="12"/>
  <c r="BI13" i="12"/>
  <c r="BQ13" i="12"/>
  <c r="BW12" i="12"/>
  <c r="BO12" i="12"/>
  <c r="BG12" i="12"/>
  <c r="AY12" i="12"/>
  <c r="BV12" i="12"/>
  <c r="BN12" i="12"/>
  <c r="BF12" i="12"/>
  <c r="AX12" i="12"/>
  <c r="CC12" i="12"/>
  <c r="BU12" i="12"/>
  <c r="BM12" i="12"/>
  <c r="BE12" i="12"/>
  <c r="AW12" i="12"/>
  <c r="CB12" i="12"/>
  <c r="BT12" i="12"/>
  <c r="BL12" i="12"/>
  <c r="BD12" i="12"/>
  <c r="AV12" i="12"/>
  <c r="CA12" i="12"/>
  <c r="BS12" i="12"/>
  <c r="BK12" i="12"/>
  <c r="BC12" i="12"/>
  <c r="AU12" i="12"/>
  <c r="AZ12" i="12"/>
  <c r="BZ12" i="12"/>
  <c r="BR12" i="12"/>
  <c r="BJ12" i="12"/>
  <c r="BB12" i="12"/>
  <c r="AT12" i="12"/>
  <c r="BY12" i="12"/>
  <c r="BQ12" i="12"/>
  <c r="BI12" i="12"/>
  <c r="BA12" i="12"/>
  <c r="AS12" i="12"/>
  <c r="BX12" i="12"/>
  <c r="BP12" i="12"/>
  <c r="BH12" i="12"/>
  <c r="AR12" i="12"/>
  <c r="CC11" i="12"/>
  <c r="BU11" i="12"/>
  <c r="BM11" i="12"/>
  <c r="BE11" i="12"/>
  <c r="AW11" i="12"/>
  <c r="CB11" i="12"/>
  <c r="BT11" i="12"/>
  <c r="BL11" i="12"/>
  <c r="BD11" i="12"/>
  <c r="AV11" i="12"/>
  <c r="CA11" i="12"/>
  <c r="BS11" i="12"/>
  <c r="BK11" i="12"/>
  <c r="BC11" i="12"/>
  <c r="AU11" i="12"/>
  <c r="BZ11" i="12"/>
  <c r="BR11" i="12"/>
  <c r="BJ11" i="12"/>
  <c r="BB11" i="12"/>
  <c r="AT11" i="12"/>
  <c r="BQ11" i="12"/>
  <c r="BI11" i="12"/>
  <c r="BA11" i="12"/>
  <c r="AS11" i="12"/>
  <c r="BY11" i="12"/>
  <c r="BX11" i="12"/>
  <c r="BP11" i="12"/>
  <c r="BH11" i="12"/>
  <c r="AZ11" i="12"/>
  <c r="AR11" i="12"/>
  <c r="BW11" i="12"/>
  <c r="BO11" i="12"/>
  <c r="BG11" i="12"/>
  <c r="AY11" i="12"/>
  <c r="BV11" i="12"/>
  <c r="BN11" i="12"/>
  <c r="BF11" i="12"/>
  <c r="AX11" i="12"/>
  <c r="BI9" i="12"/>
  <c r="BB9" i="12"/>
  <c r="BR9" i="12"/>
  <c r="AV10" i="12"/>
  <c r="BL10" i="12"/>
  <c r="BT10" i="12"/>
  <c r="AU9" i="12"/>
  <c r="BC9" i="12"/>
  <c r="BK9" i="12"/>
  <c r="BS9" i="12"/>
  <c r="CA9" i="12"/>
  <c r="AW10" i="12"/>
  <c r="BE10" i="12"/>
  <c r="BM10" i="12"/>
  <c r="BU10" i="12"/>
  <c r="CC10" i="12"/>
  <c r="AT9" i="12"/>
  <c r="BJ9" i="12"/>
  <c r="BZ9" i="12"/>
  <c r="BD10" i="12"/>
  <c r="CB10" i="12"/>
  <c r="AV9" i="12"/>
  <c r="BD9" i="12"/>
  <c r="BL9" i="12"/>
  <c r="BT9" i="12"/>
  <c r="CB9" i="12"/>
  <c r="AX10" i="12"/>
  <c r="BF10" i="12"/>
  <c r="BN10" i="12"/>
  <c r="BV10" i="12"/>
  <c r="AW9" i="12"/>
  <c r="BE9" i="12"/>
  <c r="BM9" i="12"/>
  <c r="BU9" i="12"/>
  <c r="CC9" i="12"/>
  <c r="AY10" i="12"/>
  <c r="BG10" i="12"/>
  <c r="BO10" i="12"/>
  <c r="BW10" i="12"/>
  <c r="AX9" i="12"/>
  <c r="BF9" i="12"/>
  <c r="BN9" i="12"/>
  <c r="BV9" i="12"/>
  <c r="AR10" i="12"/>
  <c r="AZ10" i="12"/>
  <c r="BH10" i="12"/>
  <c r="BP10" i="12"/>
  <c r="BX10" i="12"/>
  <c r="AY9" i="12"/>
  <c r="BG9" i="12"/>
  <c r="BO9" i="12"/>
  <c r="BW9" i="12"/>
  <c r="AS10" i="12"/>
  <c r="BA10" i="12"/>
  <c r="BI10" i="12"/>
  <c r="BQ10" i="12"/>
  <c r="BY10" i="12"/>
  <c r="AS9" i="12"/>
  <c r="BA9" i="12"/>
  <c r="BQ9" i="12"/>
  <c r="AU10" i="12"/>
  <c r="BC10" i="12"/>
  <c r="BK10" i="12"/>
  <c r="BS10" i="12"/>
  <c r="D14" i="13"/>
  <c r="AR4" i="13" l="1"/>
  <c r="AR9" i="13"/>
  <c r="AR5" i="13"/>
  <c r="AR6" i="13"/>
  <c r="AR7" i="13"/>
  <c r="AR8" i="13"/>
  <c r="AR3" i="13"/>
  <c r="AS45" i="12"/>
  <c r="BU45" i="12"/>
  <c r="BB45" i="12"/>
  <c r="BP45" i="12"/>
  <c r="BN45" i="12"/>
  <c r="BJ45" i="12"/>
  <c r="BF45" i="12"/>
  <c r="BT45" i="12"/>
  <c r="AT45" i="12"/>
  <c r="BK45" i="12"/>
  <c r="CB45" i="12"/>
  <c r="BM45" i="12"/>
  <c r="AZ45" i="12"/>
  <c r="BI45" i="12"/>
  <c r="AY45" i="12"/>
  <c r="CC45" i="12"/>
  <c r="BR45" i="12"/>
  <c r="AV45" i="12"/>
  <c r="BA45" i="12"/>
  <c r="BO45" i="12"/>
  <c r="BE45" i="12"/>
  <c r="BH45" i="12"/>
  <c r="AW45" i="12"/>
  <c r="BC45" i="12"/>
  <c r="BV45" i="12"/>
  <c r="CA45" i="12"/>
  <c r="BG45" i="12"/>
  <c r="BY45" i="12"/>
  <c r="BL45" i="12"/>
  <c r="AU45" i="12"/>
  <c r="BD45" i="12"/>
  <c r="AX45" i="12"/>
  <c r="AR45" i="12"/>
  <c r="BX45" i="12"/>
  <c r="BQ45" i="12"/>
  <c r="BW45" i="12"/>
  <c r="BZ45" i="12"/>
  <c r="BS45" i="12"/>
  <c r="O11" i="13" a="1"/>
  <c r="R9" i="13" a="1"/>
  <c r="N36" i="13" a="1"/>
  <c r="O26" i="13" a="1"/>
  <c r="M28" i="13" a="1"/>
  <c r="L10" i="13" a="1"/>
  <c r="Q33" i="13" a="1"/>
  <c r="P16" i="13" a="1"/>
  <c r="P16" i="13" l="1"/>
  <c r="O11" i="13"/>
  <c r="O26" i="13"/>
  <c r="Q33" i="13"/>
  <c r="R9" i="13"/>
  <c r="N36" i="13"/>
  <c r="L10" i="13"/>
  <c r="M28" i="13"/>
  <c r="AO43" i="11" l="1"/>
  <c r="AP43" i="11" s="1"/>
  <c r="AO42" i="11"/>
  <c r="AP42" i="11" s="1"/>
  <c r="AO40" i="11"/>
  <c r="AP40" i="11" s="1"/>
  <c r="AO39" i="11"/>
  <c r="AP39" i="11" s="1"/>
  <c r="AO35" i="11"/>
  <c r="AP35" i="11" s="1"/>
  <c r="AO29" i="11"/>
  <c r="AP29" i="11" s="1"/>
  <c r="AO30" i="11"/>
  <c r="AP30" i="11" s="1"/>
  <c r="AO31" i="11"/>
  <c r="AP31" i="11" s="1"/>
  <c r="AO37" i="11"/>
  <c r="AP37" i="11" s="1"/>
  <c r="AO38" i="11"/>
  <c r="AP38" i="11" s="1"/>
  <c r="AO27" i="11"/>
  <c r="AP27" i="11" s="1"/>
  <c r="AO26" i="11"/>
  <c r="AO5" i="11"/>
  <c r="AP5" i="11" s="1"/>
  <c r="AO20" i="11"/>
  <c r="AP20" i="11" s="1"/>
  <c r="AO21" i="11"/>
  <c r="AP21" i="11" s="1"/>
  <c r="AO22" i="11"/>
  <c r="AP22" i="11" s="1"/>
  <c r="AO23" i="11"/>
  <c r="AP23" i="11" s="1"/>
  <c r="AO24" i="11"/>
  <c r="AP24" i="11" s="1"/>
  <c r="AO25" i="11"/>
  <c r="AP25" i="11" s="1"/>
  <c r="AO19" i="11"/>
  <c r="AP19" i="11" s="1"/>
  <c r="AO17" i="11"/>
  <c r="AP17" i="11" s="1"/>
  <c r="AO15" i="11"/>
  <c r="AP15" i="11" s="1"/>
  <c r="AO14" i="11"/>
  <c r="AP14" i="11" s="1"/>
  <c r="AO12" i="11"/>
  <c r="AP12" i="11" s="1"/>
  <c r="AO13" i="11"/>
  <c r="AP13" i="11" s="1"/>
  <c r="AO11" i="11"/>
  <c r="AP11" i="11" s="1"/>
  <c r="AO10" i="11"/>
  <c r="AP10" i="11" s="1"/>
  <c r="AO9" i="11"/>
  <c r="AP9" i="11" s="1"/>
  <c r="AO8" i="11"/>
  <c r="AP8" i="11" s="1"/>
  <c r="AO6" i="11"/>
  <c r="AP6" i="11" s="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K11" i="11"/>
  <c r="AL11" i="11"/>
  <c r="AM11" i="11"/>
  <c r="B12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B13" i="11"/>
  <c r="C13" i="11"/>
  <c r="E13" i="11"/>
  <c r="F13" i="11"/>
  <c r="G13" i="11"/>
  <c r="H13" i="11"/>
  <c r="K13" i="11"/>
  <c r="L13" i="11"/>
  <c r="M13" i="11"/>
  <c r="N13" i="11"/>
  <c r="Q13" i="11"/>
  <c r="R13" i="11"/>
  <c r="S13" i="11"/>
  <c r="T13" i="11"/>
  <c r="W13" i="11"/>
  <c r="X13" i="11"/>
  <c r="Y13" i="11"/>
  <c r="Z13" i="11"/>
  <c r="AB13" i="11"/>
  <c r="AC13" i="11"/>
  <c r="AE13" i="11"/>
  <c r="AF13" i="11"/>
  <c r="AG13" i="11"/>
  <c r="AH13" i="11"/>
  <c r="AK13" i="11"/>
  <c r="AL13" i="11"/>
  <c r="M13" i="13" a="1"/>
  <c r="N7" i="13" a="1"/>
  <c r="M16" i="13" a="1"/>
  <c r="L15" i="13" a="1"/>
  <c r="Q8" i="13" a="1"/>
  <c r="P32" i="13" a="1"/>
  <c r="R26" i="13" a="1"/>
  <c r="Q38" i="13" a="1"/>
  <c r="M12" i="13" a="1"/>
  <c r="M15" i="13" a="1"/>
  <c r="O28" i="13" a="1"/>
  <c r="R21" i="13" a="1"/>
  <c r="R30" i="13" a="1"/>
  <c r="P9" i="13" a="1"/>
  <c r="P28" i="13" a="1"/>
  <c r="N20" i="13" a="1"/>
  <c r="D20" i="13" a="1"/>
  <c r="O6" i="13" a="1"/>
  <c r="Q16" i="13" a="1"/>
  <c r="N28" i="13" a="1"/>
  <c r="O41" i="13" a="1"/>
  <c r="R6" i="13" a="1"/>
  <c r="Q24" i="13" a="1"/>
  <c r="M36" i="13" a="1"/>
  <c r="O39" i="13" a="1"/>
  <c r="M22" i="13" a="1"/>
  <c r="M39" i="13" a="1"/>
  <c r="M9" i="13" a="1"/>
  <c r="R37" i="13" a="1"/>
  <c r="N10" i="13" a="1"/>
  <c r="N35" i="13" a="1"/>
  <c r="O23" i="13" a="1"/>
  <c r="M18" i="13" a="1"/>
  <c r="Q20" i="13" a="1"/>
  <c r="L19" i="13" a="1"/>
  <c r="R36" i="13" a="1"/>
  <c r="Q4" i="13" a="1"/>
  <c r="Q39" i="13" a="1"/>
  <c r="L27" i="13" a="1"/>
  <c r="N31" i="13" a="1"/>
  <c r="P41" i="13" a="1"/>
  <c r="D9" i="13" a="1"/>
  <c r="M25" i="13" a="1"/>
  <c r="Q35" i="13" a="1"/>
  <c r="M17" i="13" a="1"/>
  <c r="R23" i="13" a="1"/>
  <c r="R39" i="13" a="1"/>
  <c r="R25" i="13" a="1"/>
  <c r="N23" i="13" a="1"/>
  <c r="D41" i="13" a="1"/>
  <c r="O42" i="13" a="1"/>
  <c r="O4" i="13" a="1"/>
  <c r="O7" i="13" a="1"/>
  <c r="Q23" i="13" a="1"/>
  <c r="D33" i="13" a="1"/>
  <c r="O10" i="13" a="1"/>
  <c r="N12" i="13" a="1"/>
  <c r="D10" i="13" a="1"/>
  <c r="P17" i="13" a="1"/>
  <c r="M10" i="13" a="1"/>
  <c r="Q22" i="13" a="1"/>
  <c r="Q29" i="13" a="1"/>
  <c r="M14" i="13" a="1"/>
  <c r="D35" i="13" a="1"/>
  <c r="R28" i="13" a="1"/>
  <c r="P10" i="13" a="1"/>
  <c r="P14" i="13" a="1"/>
  <c r="D28" i="13" a="1"/>
  <c r="N37" i="13" a="1"/>
  <c r="O34" i="13" a="1"/>
  <c r="R16" i="13" a="1"/>
  <c r="N18" i="13" a="1"/>
  <c r="O40" i="13" a="1"/>
  <c r="R33" i="13" a="1"/>
  <c r="R7" i="13" a="1"/>
  <c r="D32" i="13" a="1"/>
  <c r="Q31" i="13" a="1"/>
  <c r="O29" i="13" a="1"/>
  <c r="Q25" i="13" a="1"/>
  <c r="L7" i="13" a="1"/>
  <c r="L18" i="13" a="1"/>
  <c r="P4" i="13" a="1"/>
  <c r="D23" i="13" a="1"/>
  <c r="D16" i="13" a="1"/>
  <c r="R27" i="13" a="1"/>
  <c r="N43" i="13" a="1"/>
  <c r="D26" i="13" a="1"/>
  <c r="M8" i="13" a="1"/>
  <c r="Q42" i="13" a="1"/>
  <c r="N27" i="13" a="1"/>
  <c r="P12" i="13" a="1"/>
  <c r="L35" i="13" a="1"/>
  <c r="P31" i="13" a="1"/>
  <c r="L43" i="13" a="1"/>
  <c r="Q27" i="13" a="1"/>
  <c r="D15" i="13" a="1"/>
  <c r="L33" i="13" a="1"/>
  <c r="L42" i="13" a="1"/>
  <c r="L12" i="13" a="1"/>
  <c r="P27" i="13" a="1"/>
  <c r="Q21" i="13" a="1"/>
  <c r="L28" i="13" a="1"/>
  <c r="P6" i="13" a="1"/>
  <c r="M40" i="13" a="1"/>
  <c r="L22" i="13" a="1"/>
  <c r="O31" i="13" a="1"/>
  <c r="L11" i="13" a="1"/>
  <c r="Q13" i="13" a="1"/>
  <c r="L6" i="13" a="1"/>
  <c r="O13" i="13" a="1"/>
  <c r="M7" i="13" a="1"/>
  <c r="O37" i="13" a="1"/>
  <c r="M43" i="13" a="1"/>
  <c r="N4" i="13" a="1"/>
  <c r="P8" i="13" a="1"/>
  <c r="O24" i="13" a="1"/>
  <c r="L34" i="13" a="1"/>
  <c r="N11" i="13" a="1"/>
  <c r="O20" i="13" a="1"/>
  <c r="L37" i="13" a="1"/>
  <c r="O43" i="13" a="1"/>
  <c r="M26" i="13" a="1"/>
  <c r="Q10" i="13" a="1"/>
  <c r="D34" i="13" a="1"/>
  <c r="L30" i="13" a="1"/>
  <c r="P25" i="13" a="1"/>
  <c r="P40" i="13" a="1"/>
  <c r="Q26" i="13" a="1"/>
  <c r="Q43" i="13" a="1"/>
  <c r="R32" i="13" a="1"/>
  <c r="L4" i="13" a="1"/>
  <c r="L36" i="13" a="1"/>
  <c r="L26" i="13" a="1"/>
  <c r="R34" i="13" a="1"/>
  <c r="Q30" i="13" a="1"/>
  <c r="D30" i="13" a="1"/>
  <c r="O36" i="13" a="1"/>
  <c r="N13" i="13" a="1"/>
  <c r="L20" i="13" a="1"/>
  <c r="N29" i="13" a="1"/>
  <c r="R35" i="13" a="1"/>
  <c r="R38" i="13" a="1"/>
  <c r="R4" i="13" a="1"/>
  <c r="O33" i="13" a="1"/>
  <c r="M6" i="13" a="1"/>
  <c r="P24" i="13" a="1"/>
  <c r="M35" i="13" a="1"/>
  <c r="P39" i="13" a="1"/>
  <c r="Q6" i="13" a="1"/>
  <c r="D27" i="13" a="1"/>
  <c r="M37" i="13" a="1"/>
  <c r="P7" i="13" a="1"/>
  <c r="N19" i="13" a="1"/>
  <c r="M24" i="13" a="1"/>
  <c r="L32" i="13" a="1"/>
  <c r="N42" i="13" a="1"/>
  <c r="N32" i="13" a="1"/>
  <c r="D38" i="13" a="1"/>
  <c r="N8" i="13" a="1"/>
  <c r="D42" i="13" a="1"/>
  <c r="L29" i="13" a="1"/>
  <c r="R42" i="13" a="1"/>
  <c r="L16" i="13" a="1"/>
  <c r="N9" i="13" a="1"/>
  <c r="D43" i="13" a="1"/>
  <c r="R11" i="13" a="1"/>
  <c r="D17" i="13" a="1"/>
  <c r="M19" i="13" a="1"/>
  <c r="Q36" i="13" a="1"/>
  <c r="N17" i="13" a="1"/>
  <c r="L41" i="13" a="1"/>
  <c r="R13" i="13" a="1"/>
  <c r="R20" i="13" a="1"/>
  <c r="D24" i="13" a="1"/>
  <c r="N21" i="13" a="1"/>
  <c r="N6" i="13" a="1"/>
  <c r="Q14" i="13" a="1"/>
  <c r="P26" i="13" a="1"/>
  <c r="M41" i="13" a="1"/>
  <c r="N34" i="13" a="1"/>
  <c r="D37" i="13" a="1"/>
  <c r="L31" i="13" a="1"/>
  <c r="O27" i="13" a="1"/>
  <c r="Q11" i="13" a="1"/>
  <c r="M11" i="13" a="1"/>
  <c r="M21" i="13" a="1"/>
  <c r="Q28" i="13" a="1"/>
  <c r="Q15" i="13" a="1"/>
  <c r="D13" i="13" a="1"/>
  <c r="O18" i="13" a="1"/>
  <c r="L24" i="13" a="1"/>
  <c r="R17" i="13" a="1"/>
  <c r="L38" i="13" a="1"/>
  <c r="N39" i="13" a="1"/>
  <c r="Q32" i="13" a="1"/>
  <c r="D12" i="13" a="1"/>
  <c r="N16" i="13" a="1"/>
  <c r="Q18" i="13" a="1"/>
  <c r="D11" i="13" a="1"/>
  <c r="M27" i="13" a="1"/>
  <c r="M30" i="13" a="1"/>
  <c r="R41" i="13" a="1"/>
  <c r="R31" i="13" a="1"/>
  <c r="L21" i="13" a="1"/>
  <c r="N38" i="13" a="1"/>
  <c r="Q19" i="13" a="1"/>
  <c r="D21" i="13" a="1"/>
  <c r="L8" i="13" a="1"/>
  <c r="M31" i="13" a="1"/>
  <c r="M42" i="13" a="1"/>
  <c r="N25" i="13" a="1"/>
  <c r="M32" i="13" a="1"/>
  <c r="P35" i="13" a="1"/>
  <c r="R22" i="13" a="1"/>
  <c r="N40" i="13" a="1"/>
  <c r="L14" i="13" a="1"/>
  <c r="O19" i="13" a="1"/>
  <c r="D31" i="13" a="1"/>
  <c r="O14" i="13" a="1"/>
  <c r="R10" i="13" a="1"/>
  <c r="P11" i="13" a="1"/>
  <c r="O15" i="13" a="1"/>
  <c r="N33" i="13" a="1"/>
  <c r="L23" i="13" a="1"/>
  <c r="N14" i="13" a="1"/>
  <c r="L39" i="13" a="1"/>
  <c r="R24" i="13" a="1"/>
  <c r="Q37" i="13" a="1"/>
  <c r="P29" i="13" a="1"/>
  <c r="O25" i="13" a="1"/>
  <c r="D36" i="13" a="1"/>
  <c r="N24" i="13" a="1"/>
  <c r="M4" i="13" a="1"/>
  <c r="O16" i="13" a="1"/>
  <c r="L25" i="13" a="1"/>
  <c r="O8" i="13" a="1"/>
  <c r="D29" i="13" a="1"/>
  <c r="N41" i="13" a="1"/>
  <c r="O22" i="13" a="1"/>
  <c r="P43" i="13" a="1"/>
  <c r="P30" i="13" a="1"/>
  <c r="L17" i="13" a="1"/>
  <c r="O17" i="13" a="1"/>
  <c r="L13" i="13" a="1"/>
  <c r="N26" i="13" a="1"/>
  <c r="M29" i="13" a="1"/>
  <c r="N30" i="13" a="1"/>
  <c r="R40" i="13" a="1"/>
  <c r="P38" i="13" a="1"/>
  <c r="R29" i="13" a="1"/>
  <c r="P33" i="13" a="1"/>
  <c r="L40" i="13" a="1"/>
  <c r="R18" i="13" a="1"/>
  <c r="P23" i="13" a="1"/>
  <c r="P20" i="13" a="1"/>
  <c r="L9" i="13" a="1"/>
  <c r="O38" i="13" a="1"/>
  <c r="P34" i="13" a="1"/>
  <c r="R14" i="13" a="1"/>
  <c r="Q40" i="13" a="1"/>
  <c r="D39" i="13" a="1"/>
  <c r="P15" i="13" a="1"/>
  <c r="D25" i="13" a="1"/>
  <c r="Q7" i="13" a="1"/>
  <c r="M20" i="13" a="1"/>
  <c r="P21" i="13" a="1"/>
  <c r="P19" i="13" a="1"/>
  <c r="Q12" i="13" a="1"/>
  <c r="P22" i="13" a="1"/>
  <c r="M34" i="13" a="1"/>
  <c r="Q41" i="13" a="1"/>
  <c r="O30" i="13" a="1"/>
  <c r="D7" i="13" a="1"/>
  <c r="D8" i="13" a="1"/>
  <c r="R8" i="13" a="1"/>
  <c r="Q17" i="13" a="1"/>
  <c r="O9" i="13" a="1"/>
  <c r="O21" i="13" a="1"/>
  <c r="R43" i="13" a="1"/>
  <c r="R15" i="13" a="1"/>
  <c r="Q9" i="13" a="1"/>
  <c r="P37" i="13" a="1"/>
  <c r="O35" i="13" a="1"/>
  <c r="R19" i="13" a="1"/>
  <c r="P13" i="13" a="1"/>
  <c r="D22" i="13" a="1"/>
  <c r="N15" i="13" a="1"/>
  <c r="R12" i="13" a="1"/>
  <c r="D40" i="13" a="1"/>
  <c r="O12" i="13" a="1"/>
  <c r="O32" i="13" a="1"/>
  <c r="M23" i="13" a="1"/>
  <c r="P42" i="13" a="1"/>
  <c r="N22" i="13" a="1"/>
  <c r="P36" i="13" a="1"/>
  <c r="M38" i="13" a="1"/>
  <c r="D19" i="13" a="1"/>
  <c r="M33" i="13" a="1"/>
  <c r="Q34" i="13" a="1"/>
  <c r="P18" i="13" a="1"/>
  <c r="P42" i="13" l="1"/>
  <c r="D8" i="13"/>
  <c r="P20" i="13"/>
  <c r="N27" i="13"/>
  <c r="N40" i="13"/>
  <c r="R41" i="13"/>
  <c r="N21" i="13"/>
  <c r="R20" i="13"/>
  <c r="Q29" i="13"/>
  <c r="O10" i="13"/>
  <c r="N23" i="13"/>
  <c r="R39" i="13"/>
  <c r="R23" i="13"/>
  <c r="O6" i="13"/>
  <c r="M35" i="13"/>
  <c r="L43" i="13"/>
  <c r="M23" i="13"/>
  <c r="D7" i="13"/>
  <c r="P23" i="13"/>
  <c r="M22" i="13"/>
  <c r="M36" i="13"/>
  <c r="P26" i="13"/>
  <c r="R16" i="13"/>
  <c r="P14" i="13"/>
  <c r="L30" i="13"/>
  <c r="O43" i="13"/>
  <c r="L34" i="13"/>
  <c r="O24" i="13"/>
  <c r="M17" i="13"/>
  <c r="D20" i="13"/>
  <c r="L42" i="13"/>
  <c r="O16" i="13"/>
  <c r="O32" i="13"/>
  <c r="O30" i="13"/>
  <c r="R18" i="13"/>
  <c r="Q42" i="13"/>
  <c r="D16" i="13"/>
  <c r="O29" i="13"/>
  <c r="R32" i="13"/>
  <c r="Q26" i="13"/>
  <c r="Q22" i="13"/>
  <c r="D17" i="13"/>
  <c r="R25" i="13"/>
  <c r="P8" i="13"/>
  <c r="Q35" i="13"/>
  <c r="N20" i="13"/>
  <c r="O8" i="13"/>
  <c r="D19" i="13"/>
  <c r="O12" i="13"/>
  <c r="Q41" i="13"/>
  <c r="L40" i="13"/>
  <c r="R38" i="13"/>
  <c r="N13" i="13"/>
  <c r="R34" i="13"/>
  <c r="D24" i="13"/>
  <c r="P10" i="13"/>
  <c r="N17" i="13"/>
  <c r="D33" i="13"/>
  <c r="L16" i="13"/>
  <c r="N4" i="13"/>
  <c r="M25" i="13"/>
  <c r="P28" i="13"/>
  <c r="P18" i="13"/>
  <c r="Q11" i="13"/>
  <c r="D40" i="13"/>
  <c r="M34" i="13"/>
  <c r="P33" i="13"/>
  <c r="L31" i="13"/>
  <c r="R31" i="13"/>
  <c r="Q31" i="13"/>
  <c r="O34" i="13"/>
  <c r="R13" i="13"/>
  <c r="Q16" i="13"/>
  <c r="Q23" i="13"/>
  <c r="R42" i="13"/>
  <c r="M43" i="13"/>
  <c r="D9" i="13"/>
  <c r="P9" i="13"/>
  <c r="M21" i="13"/>
  <c r="P31" i="13"/>
  <c r="R12" i="13"/>
  <c r="P22" i="13"/>
  <c r="R29" i="13"/>
  <c r="N24" i="13"/>
  <c r="D23" i="13"/>
  <c r="R17" i="13"/>
  <c r="O41" i="13"/>
  <c r="M32" i="13"/>
  <c r="D34" i="13"/>
  <c r="L37" i="13"/>
  <c r="L29" i="13"/>
  <c r="O37" i="13"/>
  <c r="P41" i="13"/>
  <c r="R30" i="13"/>
  <c r="M9" i="13"/>
  <c r="O33" i="13"/>
  <c r="N15" i="13"/>
  <c r="Q12" i="13"/>
  <c r="P38" i="13"/>
  <c r="M8" i="13"/>
  <c r="N34" i="13"/>
  <c r="R6" i="13"/>
  <c r="Q37" i="13"/>
  <c r="R28" i="13"/>
  <c r="M10" i="13"/>
  <c r="O7" i="13"/>
  <c r="D42" i="13"/>
  <c r="M7" i="13"/>
  <c r="N31" i="13"/>
  <c r="R21" i="13"/>
  <c r="L33" i="13"/>
  <c r="M38" i="13"/>
  <c r="D22" i="13"/>
  <c r="P19" i="13"/>
  <c r="R40" i="13"/>
  <c r="R35" i="13"/>
  <c r="O25" i="13"/>
  <c r="Q14" i="13"/>
  <c r="N37" i="13"/>
  <c r="P40" i="13"/>
  <c r="Q36" i="13"/>
  <c r="R11" i="13"/>
  <c r="N8" i="13"/>
  <c r="O13" i="13"/>
  <c r="L27" i="13"/>
  <c r="O28" i="13"/>
  <c r="P24" i="13"/>
  <c r="M39" i="13"/>
  <c r="P13" i="13"/>
  <c r="P21" i="13"/>
  <c r="N30" i="13"/>
  <c r="D26" i="13"/>
  <c r="O36" i="13"/>
  <c r="D32" i="13"/>
  <c r="Q43" i="13"/>
  <c r="L24" i="13"/>
  <c r="Q10" i="13"/>
  <c r="O20" i="13"/>
  <c r="D38" i="13"/>
  <c r="L6" i="13"/>
  <c r="Q39" i="13"/>
  <c r="M15" i="13"/>
  <c r="Q34" i="13"/>
  <c r="N38" i="13"/>
  <c r="R19" i="13"/>
  <c r="M20" i="13"/>
  <c r="M29" i="13"/>
  <c r="L14" i="13"/>
  <c r="P4" i="13"/>
  <c r="L26" i="13"/>
  <c r="D28" i="13"/>
  <c r="D35" i="13"/>
  <c r="P17" i="13"/>
  <c r="O4" i="13"/>
  <c r="N32" i="13"/>
  <c r="Q13" i="13"/>
  <c r="Q4" i="13"/>
  <c r="M12" i="13"/>
  <c r="D15" i="13"/>
  <c r="L35" i="13"/>
  <c r="O35" i="13"/>
  <c r="Q7" i="13"/>
  <c r="N26" i="13"/>
  <c r="D37" i="13"/>
  <c r="L38" i="13"/>
  <c r="P29" i="13"/>
  <c r="R24" i="13"/>
  <c r="N28" i="13"/>
  <c r="M30" i="13"/>
  <c r="D43" i="13"/>
  <c r="N42" i="13"/>
  <c r="L11" i="13"/>
  <c r="R36" i="13"/>
  <c r="Q38" i="13"/>
  <c r="D31" i="13"/>
  <c r="Q32" i="13"/>
  <c r="P37" i="13"/>
  <c r="D25" i="13"/>
  <c r="L13" i="13"/>
  <c r="N29" i="13"/>
  <c r="R22" i="13"/>
  <c r="P35" i="13"/>
  <c r="L39" i="13"/>
  <c r="L41" i="13"/>
  <c r="D10" i="13"/>
  <c r="O42" i="13"/>
  <c r="L32" i="13"/>
  <c r="O31" i="13"/>
  <c r="L19" i="13"/>
  <c r="R26" i="13"/>
  <c r="Q19" i="13"/>
  <c r="O19" i="13"/>
  <c r="Q9" i="13"/>
  <c r="P15" i="13"/>
  <c r="O17" i="13"/>
  <c r="L21" i="13"/>
  <c r="L18" i="13"/>
  <c r="R7" i="13"/>
  <c r="N14" i="13"/>
  <c r="P25" i="13"/>
  <c r="M26" i="13"/>
  <c r="O18" i="13"/>
  <c r="M24" i="13"/>
  <c r="L22" i="13"/>
  <c r="Q20" i="13"/>
  <c r="P32" i="13"/>
  <c r="D12" i="13"/>
  <c r="M4" i="13"/>
  <c r="R15" i="13"/>
  <c r="D39" i="13"/>
  <c r="L17" i="13"/>
  <c r="N43" i="13"/>
  <c r="D30" i="13"/>
  <c r="R33" i="13"/>
  <c r="L23" i="13"/>
  <c r="M14" i="13"/>
  <c r="N12" i="13"/>
  <c r="N9" i="13"/>
  <c r="N19" i="13"/>
  <c r="M40" i="13"/>
  <c r="M18" i="13"/>
  <c r="Q8" i="13"/>
  <c r="L25" i="13"/>
  <c r="P36" i="13"/>
  <c r="R43" i="13"/>
  <c r="Q40" i="13"/>
  <c r="P30" i="13"/>
  <c r="O39" i="13"/>
  <c r="Q24" i="13"/>
  <c r="L36" i="13"/>
  <c r="N33" i="13"/>
  <c r="N25" i="13"/>
  <c r="M19" i="13"/>
  <c r="N11" i="13"/>
  <c r="P7" i="13"/>
  <c r="P6" i="13"/>
  <c r="O23" i="13"/>
  <c r="L15" i="13"/>
  <c r="M11" i="13"/>
  <c r="O27" i="13"/>
  <c r="O21" i="13"/>
  <c r="R14" i="13"/>
  <c r="P43" i="13"/>
  <c r="N39" i="13"/>
  <c r="M41" i="13"/>
  <c r="N6" i="13"/>
  <c r="O15" i="13"/>
  <c r="M42" i="13"/>
  <c r="M27" i="13"/>
  <c r="D41" i="13"/>
  <c r="M37" i="13"/>
  <c r="L28" i="13"/>
  <c r="N35" i="13"/>
  <c r="M16" i="13"/>
  <c r="M6" i="13"/>
  <c r="P12" i="13"/>
  <c r="O9" i="13"/>
  <c r="P34" i="13"/>
  <c r="O22" i="13"/>
  <c r="D36" i="13"/>
  <c r="L7" i="13"/>
  <c r="O40" i="13"/>
  <c r="P11" i="13"/>
  <c r="M31" i="13"/>
  <c r="D11" i="13"/>
  <c r="D13" i="13"/>
  <c r="D27" i="13"/>
  <c r="Q21" i="13"/>
  <c r="N10" i="13"/>
  <c r="N7" i="13"/>
  <c r="M33" i="13"/>
  <c r="R4" i="13"/>
  <c r="Q17" i="13"/>
  <c r="O38" i="13"/>
  <c r="N41" i="13"/>
  <c r="L20" i="13"/>
  <c r="Q30" i="13"/>
  <c r="L4" i="13"/>
  <c r="R10" i="13"/>
  <c r="L8" i="13"/>
  <c r="Q18" i="13"/>
  <c r="Q15" i="13"/>
  <c r="Q6" i="13"/>
  <c r="P27" i="13"/>
  <c r="R37" i="13"/>
  <c r="M13" i="13"/>
  <c r="Q27" i="13"/>
  <c r="N22" i="13"/>
  <c r="R8" i="13"/>
  <c r="L9" i="13"/>
  <c r="D29" i="13"/>
  <c r="R27" i="13"/>
  <c r="Q25" i="13"/>
  <c r="N18" i="13"/>
  <c r="O14" i="13"/>
  <c r="D21" i="13"/>
  <c r="N16" i="13"/>
  <c r="Q28" i="13"/>
  <c r="P39" i="13"/>
  <c r="L12" i="13"/>
  <c r="AR23" i="11"/>
  <c r="CA23" i="11"/>
  <c r="AX23" i="11"/>
  <c r="BF23" i="11"/>
  <c r="BN23" i="11"/>
  <c r="BA23" i="11"/>
  <c r="BQ23" i="11"/>
  <c r="AT23" i="11"/>
  <c r="BR23" i="11"/>
  <c r="AV23" i="11"/>
  <c r="BE23" i="11"/>
  <c r="CB23" i="11"/>
  <c r="AY23" i="11"/>
  <c r="BG23" i="11"/>
  <c r="BO23" i="11"/>
  <c r="BW23" i="11"/>
  <c r="BJ23" i="11"/>
  <c r="BY23" i="11"/>
  <c r="BL23" i="11"/>
  <c r="AW23" i="11"/>
  <c r="BU23" i="11"/>
  <c r="CC23" i="11"/>
  <c r="AZ23" i="11"/>
  <c r="BH23" i="11"/>
  <c r="BP23" i="11"/>
  <c r="BV23" i="11"/>
  <c r="BI23" i="11"/>
  <c r="BB23" i="11"/>
  <c r="BD23" i="11"/>
  <c r="BM23" i="11"/>
  <c r="AS23" i="11"/>
  <c r="BT23" i="11"/>
  <c r="BX23" i="11"/>
  <c r="AU23" i="11"/>
  <c r="BC23" i="11"/>
  <c r="BK23" i="11"/>
  <c r="BS23" i="11"/>
  <c r="BZ23" i="11"/>
  <c r="CA21" i="11"/>
  <c r="AW21" i="11"/>
  <c r="BE21" i="11"/>
  <c r="BM21" i="11"/>
  <c r="BS21" i="11"/>
  <c r="CB21" i="11"/>
  <c r="AX21" i="11"/>
  <c r="BF21" i="11"/>
  <c r="BN21" i="11"/>
  <c r="AV21" i="11"/>
  <c r="BU21" i="11"/>
  <c r="CC21" i="11"/>
  <c r="AY21" i="11"/>
  <c r="BG21" i="11"/>
  <c r="BO21" i="11"/>
  <c r="AR21" i="11"/>
  <c r="AU21" i="11"/>
  <c r="BT21" i="11"/>
  <c r="BV21" i="11"/>
  <c r="AZ21" i="11"/>
  <c r="BH21" i="11"/>
  <c r="BP21" i="11"/>
  <c r="BC21" i="11"/>
  <c r="BZ21" i="11"/>
  <c r="BW21" i="11"/>
  <c r="AS21" i="11"/>
  <c r="BA21" i="11"/>
  <c r="BI21" i="11"/>
  <c r="BQ21" i="11"/>
  <c r="BK21" i="11"/>
  <c r="BL21" i="11"/>
  <c r="BX21" i="11"/>
  <c r="AT21" i="11"/>
  <c r="BB21" i="11"/>
  <c r="BJ21" i="11"/>
  <c r="BR21" i="11"/>
  <c r="BY21" i="11"/>
  <c r="BD21" i="11"/>
  <c r="BV27" i="11"/>
  <c r="BW27" i="11"/>
  <c r="AW27" i="11"/>
  <c r="BE27" i="11"/>
  <c r="BM27" i="11"/>
  <c r="BX27" i="11"/>
  <c r="BY27" i="11"/>
  <c r="AY27" i="11"/>
  <c r="BG27" i="11"/>
  <c r="BO27" i="11"/>
  <c r="BZ27" i="11"/>
  <c r="AZ27" i="11"/>
  <c r="BH27" i="11"/>
  <c r="BP27" i="11"/>
  <c r="CA27" i="11"/>
  <c r="AS27" i="11"/>
  <c r="BA27" i="11"/>
  <c r="BI27" i="11"/>
  <c r="BQ27" i="11"/>
  <c r="CB27" i="11"/>
  <c r="AT27" i="11"/>
  <c r="BB27" i="11"/>
  <c r="BJ27" i="11"/>
  <c r="BR27" i="11"/>
  <c r="AU27" i="11"/>
  <c r="BN27" i="11"/>
  <c r="AV27" i="11"/>
  <c r="BS27" i="11"/>
  <c r="AX27" i="11"/>
  <c r="BT27" i="11"/>
  <c r="BC27" i="11"/>
  <c r="BL27" i="11"/>
  <c r="BD27" i="11"/>
  <c r="AR27" i="11"/>
  <c r="BK27" i="11"/>
  <c r="BF27" i="11"/>
  <c r="BU27" i="11"/>
  <c r="CC27" i="11"/>
  <c r="BX24" i="11"/>
  <c r="BY24" i="11"/>
  <c r="AW24" i="11"/>
  <c r="BE24" i="11"/>
  <c r="BM24" i="11"/>
  <c r="BZ24" i="11"/>
  <c r="CA24" i="11"/>
  <c r="AY24" i="11"/>
  <c r="BG24" i="11"/>
  <c r="BO24" i="11"/>
  <c r="CB24" i="11"/>
  <c r="AZ24" i="11"/>
  <c r="BH24" i="11"/>
  <c r="BP24" i="11"/>
  <c r="AR24" i="11"/>
  <c r="BU24" i="11"/>
  <c r="CC24" i="11"/>
  <c r="AS24" i="11"/>
  <c r="BA24" i="11"/>
  <c r="BI24" i="11"/>
  <c r="BQ24" i="11"/>
  <c r="BV24" i="11"/>
  <c r="AT24" i="11"/>
  <c r="BB24" i="11"/>
  <c r="BJ24" i="11"/>
  <c r="BR24" i="11"/>
  <c r="BF24" i="11"/>
  <c r="BK24" i="11"/>
  <c r="BL24" i="11"/>
  <c r="AU24" i="11"/>
  <c r="BN24" i="11"/>
  <c r="BW24" i="11"/>
  <c r="AV24" i="11"/>
  <c r="BS24" i="11"/>
  <c r="BC24" i="11"/>
  <c r="AX24" i="11"/>
  <c r="BT24" i="11"/>
  <c r="BD24" i="11"/>
  <c r="BH38" i="11"/>
  <c r="BJ38" i="11"/>
  <c r="AR38" i="11"/>
  <c r="BR38" i="11"/>
  <c r="BC38" i="11"/>
  <c r="BD38" i="11"/>
  <c r="BE38" i="11"/>
  <c r="AZ38" i="11"/>
  <c r="BA38" i="11"/>
  <c r="BF38" i="11"/>
  <c r="AS38" i="11"/>
  <c r="BZ38" i="11"/>
  <c r="BK38" i="11"/>
  <c r="BL38" i="11"/>
  <c r="BM38" i="11"/>
  <c r="BQ38" i="11"/>
  <c r="BT38" i="11"/>
  <c r="BI38" i="11"/>
  <c r="BX38" i="11"/>
  <c r="BY38" i="11"/>
  <c r="CA38" i="11"/>
  <c r="CB38" i="11"/>
  <c r="BP38" i="11"/>
  <c r="AT38" i="11"/>
  <c r="AY38" i="11"/>
  <c r="CC38" i="11"/>
  <c r="AU38" i="11"/>
  <c r="AV38" i="11"/>
  <c r="AW38" i="11"/>
  <c r="BO38" i="11"/>
  <c r="AX38" i="11"/>
  <c r="BB38" i="11"/>
  <c r="BU38" i="11"/>
  <c r="BG38" i="11"/>
  <c r="BV38" i="11"/>
  <c r="BN38" i="11"/>
  <c r="BW38" i="11"/>
  <c r="BS38" i="11"/>
  <c r="BZ42" i="11"/>
  <c r="CA42" i="11"/>
  <c r="AU42" i="11"/>
  <c r="BC42" i="11"/>
  <c r="BK42" i="11"/>
  <c r="BS42" i="11"/>
  <c r="CB42" i="11"/>
  <c r="BU42" i="11"/>
  <c r="CC42" i="11"/>
  <c r="AW42" i="11"/>
  <c r="BE42" i="11"/>
  <c r="BM42" i="11"/>
  <c r="BV42" i="11"/>
  <c r="AX42" i="11"/>
  <c r="BF42" i="11"/>
  <c r="BN42" i="11"/>
  <c r="BW42" i="11"/>
  <c r="AY42" i="11"/>
  <c r="BG42" i="11"/>
  <c r="BO42" i="11"/>
  <c r="BX42" i="11"/>
  <c r="AZ42" i="11"/>
  <c r="BH42" i="11"/>
  <c r="BP42" i="11"/>
  <c r="AR42" i="11"/>
  <c r="AT42" i="11"/>
  <c r="BQ42" i="11"/>
  <c r="AV42" i="11"/>
  <c r="BR42" i="11"/>
  <c r="BA42" i="11"/>
  <c r="BT42" i="11"/>
  <c r="AS42" i="11"/>
  <c r="BY42" i="11"/>
  <c r="BB42" i="11"/>
  <c r="BL42" i="11"/>
  <c r="BD42" i="11"/>
  <c r="BJ42" i="11"/>
  <c r="BI42" i="11"/>
  <c r="BV37" i="11"/>
  <c r="BW37" i="11"/>
  <c r="BL37" i="11"/>
  <c r="BG37" i="11"/>
  <c r="BP37" i="11"/>
  <c r="AW37" i="11"/>
  <c r="BF37" i="11"/>
  <c r="BE37" i="11"/>
  <c r="BA37" i="11"/>
  <c r="BB37" i="11"/>
  <c r="BC37" i="11"/>
  <c r="BU37" i="11"/>
  <c r="AS37" i="11"/>
  <c r="BX37" i="11"/>
  <c r="BI37" i="11"/>
  <c r="BJ37" i="11"/>
  <c r="BK37" i="11"/>
  <c r="CC37" i="11"/>
  <c r="BN37" i="11"/>
  <c r="BH37" i="11"/>
  <c r="AU37" i="11"/>
  <c r="BD37" i="11"/>
  <c r="AV37" i="11"/>
  <c r="AR37" i="11"/>
  <c r="BQ37" i="11"/>
  <c r="BR37" i="11"/>
  <c r="BS37" i="11"/>
  <c r="BO37" i="11"/>
  <c r="AT37" i="11"/>
  <c r="BM37" i="11"/>
  <c r="AX37" i="11"/>
  <c r="CB37" i="11"/>
  <c r="AY37" i="11"/>
  <c r="BT37" i="11"/>
  <c r="AZ37" i="11"/>
  <c r="BY37" i="11"/>
  <c r="BZ37" i="11"/>
  <c r="CA37" i="11"/>
  <c r="BY43" i="11"/>
  <c r="BZ43" i="11"/>
  <c r="AY43" i="11"/>
  <c r="BG43" i="11"/>
  <c r="BO43" i="11"/>
  <c r="CA43" i="11"/>
  <c r="CB43" i="11"/>
  <c r="AS43" i="11"/>
  <c r="BA43" i="11"/>
  <c r="BI43" i="11"/>
  <c r="BQ43" i="11"/>
  <c r="BU43" i="11"/>
  <c r="CC43" i="11"/>
  <c r="AT43" i="11"/>
  <c r="BB43" i="11"/>
  <c r="BJ43" i="11"/>
  <c r="BR43" i="11"/>
  <c r="BV43" i="11"/>
  <c r="AU43" i="11"/>
  <c r="BC43" i="11"/>
  <c r="BK43" i="11"/>
  <c r="BS43" i="11"/>
  <c r="AR43" i="11"/>
  <c r="BW43" i="11"/>
  <c r="AV43" i="11"/>
  <c r="BD43" i="11"/>
  <c r="BL43" i="11"/>
  <c r="BT43" i="11"/>
  <c r="BH43" i="11"/>
  <c r="BM43" i="11"/>
  <c r="BN43" i="11"/>
  <c r="AW43" i="11"/>
  <c r="BP43" i="11"/>
  <c r="BE43" i="11"/>
  <c r="BX43" i="11"/>
  <c r="AX43" i="11"/>
  <c r="AZ43" i="11"/>
  <c r="BF43" i="11"/>
  <c r="CB39" i="11"/>
  <c r="BP39" i="11"/>
  <c r="BZ39" i="11"/>
  <c r="BX39" i="11"/>
  <c r="BD39" i="11"/>
  <c r="BH39" i="11"/>
  <c r="CC39" i="11"/>
  <c r="AS39" i="11"/>
  <c r="BL39" i="11"/>
  <c r="BA39" i="11"/>
  <c r="AY39" i="11"/>
  <c r="BS39" i="11"/>
  <c r="BG39" i="11"/>
  <c r="BQ39" i="11"/>
  <c r="AR39" i="11"/>
  <c r="BI39" i="11"/>
  <c r="AT39" i="11"/>
  <c r="AU39" i="11"/>
  <c r="AW39" i="11"/>
  <c r="AX39" i="11"/>
  <c r="BO39" i="11"/>
  <c r="BY39" i="11"/>
  <c r="CA39" i="11"/>
  <c r="AV39" i="11"/>
  <c r="BU39" i="11"/>
  <c r="BV39" i="11"/>
  <c r="BB39" i="11"/>
  <c r="BC39" i="11"/>
  <c r="BE39" i="11"/>
  <c r="BF39" i="11"/>
  <c r="BW39" i="11"/>
  <c r="BR39" i="11"/>
  <c r="BT39" i="11"/>
  <c r="BJ39" i="11"/>
  <c r="BK39" i="11"/>
  <c r="BM39" i="11"/>
  <c r="BN39" i="11"/>
  <c r="AZ39" i="11"/>
  <c r="BW25" i="11"/>
  <c r="BX25" i="11"/>
  <c r="AS25" i="11"/>
  <c r="BA25" i="11"/>
  <c r="BI25" i="11"/>
  <c r="BQ25" i="11"/>
  <c r="BY25" i="11"/>
  <c r="BZ25" i="11"/>
  <c r="AU25" i="11"/>
  <c r="BC25" i="11"/>
  <c r="BK25" i="11"/>
  <c r="BS25" i="11"/>
  <c r="AR25" i="11"/>
  <c r="CA25" i="11"/>
  <c r="AV25" i="11"/>
  <c r="BD25" i="11"/>
  <c r="BL25" i="11"/>
  <c r="BT25" i="11"/>
  <c r="CB25" i="11"/>
  <c r="AW25" i="11"/>
  <c r="BE25" i="11"/>
  <c r="BM25" i="11"/>
  <c r="BU25" i="11"/>
  <c r="CC25" i="11"/>
  <c r="AX25" i="11"/>
  <c r="BF25" i="11"/>
  <c r="BN25" i="11"/>
  <c r="AZ25" i="11"/>
  <c r="BB25" i="11"/>
  <c r="BG25" i="11"/>
  <c r="BH25" i="11"/>
  <c r="AY25" i="11"/>
  <c r="BJ25" i="11"/>
  <c r="BP25" i="11"/>
  <c r="BR25" i="11"/>
  <c r="BV25" i="11"/>
  <c r="BO25" i="11"/>
  <c r="AT25" i="11"/>
  <c r="BD40" i="11"/>
  <c r="AT40" i="11"/>
  <c r="AW40" i="11"/>
  <c r="AR40" i="11"/>
  <c r="BI40" i="11"/>
  <c r="BS40" i="11"/>
  <c r="BJ40" i="11"/>
  <c r="BL40" i="11"/>
  <c r="BZ40" i="11"/>
  <c r="BE40" i="11"/>
  <c r="BB40" i="11"/>
  <c r="AY40" i="11"/>
  <c r="AZ40" i="11"/>
  <c r="BQ40" i="11"/>
  <c r="AV40" i="11"/>
  <c r="CB40" i="11"/>
  <c r="BU40" i="11"/>
  <c r="BR40" i="11"/>
  <c r="BF40" i="11"/>
  <c r="BO40" i="11"/>
  <c r="BP40" i="11"/>
  <c r="CC40" i="11"/>
  <c r="BN40" i="11"/>
  <c r="BW40" i="11"/>
  <c r="BX40" i="11"/>
  <c r="BT40" i="11"/>
  <c r="BM40" i="11"/>
  <c r="AX40" i="11"/>
  <c r="BG40" i="11"/>
  <c r="BV40" i="11"/>
  <c r="AU40" i="11"/>
  <c r="CA40" i="11"/>
  <c r="AS40" i="11"/>
  <c r="BC40" i="11"/>
  <c r="BA40" i="11"/>
  <c r="BK40" i="11"/>
  <c r="BH40" i="11"/>
  <c r="BY40" i="11"/>
  <c r="BZ22" i="11"/>
  <c r="CA22" i="11"/>
  <c r="AW22" i="11"/>
  <c r="BE22" i="11"/>
  <c r="BM22" i="11"/>
  <c r="CB22" i="11"/>
  <c r="BU22" i="11"/>
  <c r="CC22" i="11"/>
  <c r="AY22" i="11"/>
  <c r="BG22" i="11"/>
  <c r="BO22" i="11"/>
  <c r="BV22" i="11"/>
  <c r="AZ22" i="11"/>
  <c r="BH22" i="11"/>
  <c r="BP22" i="11"/>
  <c r="BW22" i="11"/>
  <c r="AS22" i="11"/>
  <c r="BA22" i="11"/>
  <c r="BI22" i="11"/>
  <c r="BQ22" i="11"/>
  <c r="BX22" i="11"/>
  <c r="AT22" i="11"/>
  <c r="BB22" i="11"/>
  <c r="BJ22" i="11"/>
  <c r="BR22" i="11"/>
  <c r="AR22" i="11"/>
  <c r="BD22" i="11"/>
  <c r="BF22" i="11"/>
  <c r="BY22" i="11"/>
  <c r="BK22" i="11"/>
  <c r="BL22" i="11"/>
  <c r="AX22" i="11"/>
  <c r="BC22" i="11"/>
  <c r="AU22" i="11"/>
  <c r="BN22" i="11"/>
  <c r="BT22" i="11"/>
  <c r="AV22" i="11"/>
  <c r="BS22" i="11"/>
  <c r="BW6" i="11"/>
  <c r="AZ6" i="11"/>
  <c r="BH6" i="11"/>
  <c r="BX6" i="11"/>
  <c r="AS6" i="11"/>
  <c r="BA6" i="11"/>
  <c r="BI6" i="11"/>
  <c r="BQ6" i="11"/>
  <c r="BB6" i="11"/>
  <c r="BJ6" i="11"/>
  <c r="BR6" i="11"/>
  <c r="BY6" i="11"/>
  <c r="AT6" i="11"/>
  <c r="BZ6" i="11"/>
  <c r="AU6" i="11"/>
  <c r="BC6" i="11"/>
  <c r="BK6" i="11"/>
  <c r="BS6" i="11"/>
  <c r="CA6" i="11"/>
  <c r="AV6" i="11"/>
  <c r="BD6" i="11"/>
  <c r="BL6" i="11"/>
  <c r="BT6" i="11"/>
  <c r="CB6" i="11"/>
  <c r="AW6" i="11"/>
  <c r="BE6" i="11"/>
  <c r="BM6" i="11"/>
  <c r="BU6" i="11"/>
  <c r="CC6" i="11"/>
  <c r="AX6" i="11"/>
  <c r="BF6" i="11"/>
  <c r="BN6" i="11"/>
  <c r="AY6" i="11"/>
  <c r="BG6" i="11"/>
  <c r="BO6" i="11"/>
  <c r="BP6" i="11"/>
  <c r="BV6" i="11"/>
  <c r="AR6" i="11"/>
  <c r="CB20" i="11"/>
  <c r="BU20" i="11"/>
  <c r="CC20" i="11"/>
  <c r="AW20" i="11"/>
  <c r="BE20" i="11"/>
  <c r="BM20" i="11"/>
  <c r="BV20" i="11"/>
  <c r="BW20" i="11"/>
  <c r="AY20" i="11"/>
  <c r="BG20" i="11"/>
  <c r="BO20" i="11"/>
  <c r="BX20" i="11"/>
  <c r="AZ20" i="11"/>
  <c r="BH20" i="11"/>
  <c r="BP20" i="11"/>
  <c r="BY20" i="11"/>
  <c r="AS20" i="11"/>
  <c r="BA20" i="11"/>
  <c r="BI20" i="11"/>
  <c r="BQ20" i="11"/>
  <c r="BZ20" i="11"/>
  <c r="AT20" i="11"/>
  <c r="BB20" i="11"/>
  <c r="BJ20" i="11"/>
  <c r="BR20" i="11"/>
  <c r="CA20" i="11"/>
  <c r="BC20" i="11"/>
  <c r="BD20" i="11"/>
  <c r="BF20" i="11"/>
  <c r="BK20" i="11"/>
  <c r="BT20" i="11"/>
  <c r="BL20" i="11"/>
  <c r="BS20" i="11"/>
  <c r="AR20" i="11"/>
  <c r="AU20" i="11"/>
  <c r="BN20" i="11"/>
  <c r="AV20" i="11"/>
  <c r="AX20" i="11"/>
  <c r="BX17" i="11"/>
  <c r="BG17" i="11"/>
  <c r="BF17" i="11"/>
  <c r="BE17" i="11"/>
  <c r="AY17" i="11"/>
  <c r="AX17" i="11"/>
  <c r="AW17" i="11"/>
  <c r="CB17" i="11"/>
  <c r="BZ17" i="11"/>
  <c r="BJ17" i="11"/>
  <c r="BH17" i="11"/>
  <c r="CA17" i="11"/>
  <c r="BD17" i="11"/>
  <c r="BB17" i="11"/>
  <c r="BQ17" i="11"/>
  <c r="BR17" i="11"/>
  <c r="BT17" i="11"/>
  <c r="AZ17" i="11"/>
  <c r="BS17" i="11"/>
  <c r="AU17" i="11"/>
  <c r="AT17" i="11"/>
  <c r="BA17" i="11"/>
  <c r="BY17" i="11"/>
  <c r="AV17" i="11"/>
  <c r="AR17" i="11"/>
  <c r="CC17" i="11"/>
  <c r="BK17" i="11"/>
  <c r="AS17" i="11"/>
  <c r="BI17" i="11"/>
  <c r="BW17" i="11"/>
  <c r="BV17" i="11"/>
  <c r="BU17" i="11"/>
  <c r="BC17" i="11"/>
  <c r="BL17" i="11"/>
  <c r="BO17" i="11"/>
  <c r="BN17" i="11"/>
  <c r="BM17" i="11"/>
  <c r="BP17" i="11"/>
  <c r="BX5" i="11"/>
  <c r="AV5" i="11"/>
  <c r="BD5" i="11"/>
  <c r="BL5" i="11"/>
  <c r="BT5" i="11"/>
  <c r="BY5" i="11"/>
  <c r="AW5" i="11"/>
  <c r="BE5" i="11"/>
  <c r="BM5" i="11"/>
  <c r="BN5" i="11"/>
  <c r="BZ5" i="11"/>
  <c r="AX5" i="11"/>
  <c r="BF5" i="11"/>
  <c r="CA5" i="11"/>
  <c r="AY5" i="11"/>
  <c r="BG5" i="11"/>
  <c r="BO5" i="11"/>
  <c r="CB5" i="11"/>
  <c r="AZ5" i="11"/>
  <c r="BH5" i="11"/>
  <c r="BP5" i="11"/>
  <c r="BU5" i="11"/>
  <c r="CC5" i="11"/>
  <c r="AS5" i="11"/>
  <c r="BA5" i="11"/>
  <c r="BI5" i="11"/>
  <c r="BQ5" i="11"/>
  <c r="BV5" i="11"/>
  <c r="AT5" i="11"/>
  <c r="BB5" i="11"/>
  <c r="BJ5" i="11"/>
  <c r="BR5" i="11"/>
  <c r="BS5" i="11"/>
  <c r="AR5" i="11"/>
  <c r="BC5" i="11"/>
  <c r="BK5" i="11"/>
  <c r="BW5" i="11"/>
  <c r="AU5" i="11"/>
  <c r="CB35" i="11"/>
  <c r="BU35" i="11"/>
  <c r="CC35" i="11"/>
  <c r="AW35" i="11"/>
  <c r="BE35" i="11"/>
  <c r="BM35" i="11"/>
  <c r="BV35" i="11"/>
  <c r="BW35" i="11"/>
  <c r="AY35" i="11"/>
  <c r="BG35" i="11"/>
  <c r="BO35" i="11"/>
  <c r="BX35" i="11"/>
  <c r="AZ35" i="11"/>
  <c r="BH35" i="11"/>
  <c r="BP35" i="11"/>
  <c r="BY35" i="11"/>
  <c r="AS35" i="11"/>
  <c r="BA35" i="11"/>
  <c r="BI35" i="11"/>
  <c r="BQ35" i="11"/>
  <c r="BZ35" i="11"/>
  <c r="AT35" i="11"/>
  <c r="BB35" i="11"/>
  <c r="BJ35" i="11"/>
  <c r="BR35" i="11"/>
  <c r="BC35" i="11"/>
  <c r="CA35" i="11"/>
  <c r="BD35" i="11"/>
  <c r="BF35" i="11"/>
  <c r="BK35" i="11"/>
  <c r="AR35" i="11"/>
  <c r="BS35" i="11"/>
  <c r="AX35" i="11"/>
  <c r="BT35" i="11"/>
  <c r="BL35" i="11"/>
  <c r="AV35" i="11"/>
  <c r="AU35" i="11"/>
  <c r="BN35" i="11"/>
  <c r="BV19" i="11"/>
  <c r="AX19" i="11"/>
  <c r="BF19" i="11"/>
  <c r="BN19" i="11"/>
  <c r="BU19" i="11"/>
  <c r="BM19" i="11"/>
  <c r="BW19" i="11"/>
  <c r="AY19" i="11"/>
  <c r="BG19" i="11"/>
  <c r="BO19" i="11"/>
  <c r="BX19" i="11"/>
  <c r="AZ19" i="11"/>
  <c r="BH19" i="11"/>
  <c r="BP19" i="11"/>
  <c r="BY19" i="11"/>
  <c r="AS19" i="11"/>
  <c r="BA19" i="11"/>
  <c r="BI19" i="11"/>
  <c r="BQ19" i="11"/>
  <c r="AR19" i="11"/>
  <c r="AW19" i="11"/>
  <c r="BZ19" i="11"/>
  <c r="AT19" i="11"/>
  <c r="BB19" i="11"/>
  <c r="BJ19" i="11"/>
  <c r="BR19" i="11"/>
  <c r="CC19" i="11"/>
  <c r="CA19" i="11"/>
  <c r="AU19" i="11"/>
  <c r="BC19" i="11"/>
  <c r="BK19" i="11"/>
  <c r="BS19" i="11"/>
  <c r="CB19" i="11"/>
  <c r="AV19" i="11"/>
  <c r="BD19" i="11"/>
  <c r="BL19" i="11"/>
  <c r="BT19" i="11"/>
  <c r="BE19" i="11"/>
  <c r="BW13" i="11"/>
  <c r="AS13" i="11"/>
  <c r="BA13" i="11"/>
  <c r="BI13" i="11"/>
  <c r="BQ13" i="11"/>
  <c r="BX13" i="11"/>
  <c r="AT13" i="11"/>
  <c r="BB13" i="11"/>
  <c r="BJ13" i="11"/>
  <c r="BR13" i="11"/>
  <c r="BV13" i="11"/>
  <c r="AZ13" i="11"/>
  <c r="BP13" i="11"/>
  <c r="BY13" i="11"/>
  <c r="AU13" i="11"/>
  <c r="BC13" i="11"/>
  <c r="BK13" i="11"/>
  <c r="BS13" i="11"/>
  <c r="BZ13" i="11"/>
  <c r="AV13" i="11"/>
  <c r="BD13" i="11"/>
  <c r="BL13" i="11"/>
  <c r="BT13" i="11"/>
  <c r="CA13" i="11"/>
  <c r="AW13" i="11"/>
  <c r="BE13" i="11"/>
  <c r="BM13" i="11"/>
  <c r="BH13" i="11"/>
  <c r="CB13" i="11"/>
  <c r="AX13" i="11"/>
  <c r="BF13" i="11"/>
  <c r="BN13" i="11"/>
  <c r="AR13" i="11"/>
  <c r="BU13" i="11"/>
  <c r="CC13" i="11"/>
  <c r="AY13" i="11"/>
  <c r="BG13" i="11"/>
  <c r="BO13" i="11"/>
  <c r="BX12" i="11"/>
  <c r="AS12" i="11"/>
  <c r="BA12" i="11"/>
  <c r="BI12" i="11"/>
  <c r="BQ12" i="11"/>
  <c r="BN12" i="11"/>
  <c r="BY12" i="11"/>
  <c r="AT12" i="11"/>
  <c r="BB12" i="11"/>
  <c r="BJ12" i="11"/>
  <c r="BR12" i="11"/>
  <c r="BF12" i="11"/>
  <c r="BH12" i="11"/>
  <c r="BZ12" i="11"/>
  <c r="AU12" i="11"/>
  <c r="BC12" i="11"/>
  <c r="BK12" i="11"/>
  <c r="BS12" i="11"/>
  <c r="AR12" i="11"/>
  <c r="CA12" i="11"/>
  <c r="AV12" i="11"/>
  <c r="BD12" i="11"/>
  <c r="BL12" i="11"/>
  <c r="BT12" i="11"/>
  <c r="CC12" i="11"/>
  <c r="CB12" i="11"/>
  <c r="AW12" i="11"/>
  <c r="BE12" i="11"/>
  <c r="BM12" i="11"/>
  <c r="AX12" i="11"/>
  <c r="BU12" i="11"/>
  <c r="BV12" i="11"/>
  <c r="AY12" i="11"/>
  <c r="BG12" i="11"/>
  <c r="BO12" i="11"/>
  <c r="BW12" i="11"/>
  <c r="AZ12" i="11"/>
  <c r="BP12" i="11"/>
  <c r="CA11" i="11"/>
  <c r="AU11" i="11"/>
  <c r="BC11" i="11"/>
  <c r="BK11" i="11"/>
  <c r="BS11" i="11"/>
  <c r="CB11" i="11"/>
  <c r="AV11" i="11"/>
  <c r="BD11" i="11"/>
  <c r="BT11" i="11"/>
  <c r="BL11" i="11"/>
  <c r="BU11" i="11"/>
  <c r="CC11" i="11"/>
  <c r="AW11" i="11"/>
  <c r="BE11" i="11"/>
  <c r="BM11" i="11"/>
  <c r="BV11" i="11"/>
  <c r="AX11" i="11"/>
  <c r="BF11" i="11"/>
  <c r="BN11" i="11"/>
  <c r="BW11" i="11"/>
  <c r="AY11" i="11"/>
  <c r="BG11" i="11"/>
  <c r="BO11" i="11"/>
  <c r="BR11" i="11"/>
  <c r="BX11" i="11"/>
  <c r="AZ11" i="11"/>
  <c r="BH11" i="11"/>
  <c r="BP11" i="11"/>
  <c r="AR11" i="11"/>
  <c r="BB11" i="11"/>
  <c r="BY11" i="11"/>
  <c r="AS11" i="11"/>
  <c r="BA11" i="11"/>
  <c r="BI11" i="11"/>
  <c r="BQ11" i="11"/>
  <c r="BZ11" i="11"/>
  <c r="AT11" i="11"/>
  <c r="BJ11" i="11"/>
  <c r="BH45" i="11" l="1"/>
  <c r="BH47" i="11" s="1"/>
  <c r="BH46" i="12" s="1"/>
  <c r="BH48" i="12" s="1"/>
  <c r="BH50" i="12" s="1"/>
  <c r="BJ45" i="11"/>
  <c r="BJ47" i="11" s="1"/>
  <c r="BJ46" i="12" s="1"/>
  <c r="BJ48" i="12" s="1"/>
  <c r="BJ50" i="12" s="1"/>
  <c r="BK45" i="11"/>
  <c r="BK47" i="11" s="1"/>
  <c r="BK46" i="12" s="1"/>
  <c r="BK48" i="12" s="1"/>
  <c r="BK50" i="12" s="1"/>
  <c r="BW45" i="11"/>
  <c r="BW47" i="11" s="1"/>
  <c r="BW46" i="12" s="1"/>
  <c r="CA45" i="11"/>
  <c r="CA47" i="11" s="1"/>
  <c r="CA46" i="12" s="1"/>
  <c r="BR45" i="11"/>
  <c r="BR47" i="11" s="1"/>
  <c r="BR46" i="12" s="1"/>
  <c r="BR48" i="12" s="1"/>
  <c r="BR50" i="12" s="1"/>
  <c r="BG45" i="11"/>
  <c r="BG47" i="11" s="1"/>
  <c r="BG46" i="12" s="1"/>
  <c r="BG48" i="12" s="1"/>
  <c r="BG50" i="12" s="1"/>
  <c r="BP45" i="11"/>
  <c r="BP47" i="11" s="1"/>
  <c r="BP46" i="12" s="1"/>
  <c r="BP48" i="12" s="1"/>
  <c r="BP50" i="12" s="1"/>
  <c r="BU45" i="11"/>
  <c r="BU47" i="11" s="1"/>
  <c r="BU46" i="12" s="1"/>
  <c r="BU48" i="12" s="1"/>
  <c r="BU50" i="12" s="1"/>
  <c r="BY45" i="11"/>
  <c r="BY47" i="11" s="1"/>
  <c r="BY46" i="12" s="1"/>
  <c r="BX45" i="11"/>
  <c r="BX47" i="11" s="1"/>
  <c r="BX46" i="12" s="1"/>
  <c r="BX48" i="12" s="1"/>
  <c r="BX50" i="12" s="1"/>
  <c r="AZ45" i="11"/>
  <c r="AZ47" i="11" s="1"/>
  <c r="AZ46" i="12" s="1"/>
  <c r="AZ48" i="12" s="1"/>
  <c r="AZ50" i="12" s="1"/>
  <c r="BB45" i="11"/>
  <c r="BB47" i="11" s="1"/>
  <c r="BB46" i="12" s="1"/>
  <c r="BB48" i="12" s="1"/>
  <c r="BB50" i="12" s="1"/>
  <c r="BC45" i="11"/>
  <c r="BC47" i="11" s="1"/>
  <c r="BC46" i="12" s="1"/>
  <c r="BC48" i="12" s="1"/>
  <c r="BC50" i="12" s="1"/>
  <c r="BQ45" i="11"/>
  <c r="BQ47" i="11" s="1"/>
  <c r="BQ46" i="12" s="1"/>
  <c r="BQ48" i="12" s="1"/>
  <c r="BQ50" i="12" s="1"/>
  <c r="BE45" i="11"/>
  <c r="BE47" i="11" s="1"/>
  <c r="BE46" i="12" s="1"/>
  <c r="BE48" i="12" s="1"/>
  <c r="BE50" i="12" s="1"/>
  <c r="BS45" i="11"/>
  <c r="BS47" i="11" s="1"/>
  <c r="BS46" i="12" s="1"/>
  <c r="BN45" i="11"/>
  <c r="BN47" i="11" s="1"/>
  <c r="BN46" i="12" s="1"/>
  <c r="BN48" i="12" s="1"/>
  <c r="BN50" i="12" s="1"/>
  <c r="BO45" i="11"/>
  <c r="BO47" i="11" s="1"/>
  <c r="BO46" i="12" s="1"/>
  <c r="BO48" i="12" s="1"/>
  <c r="BO50" i="12" s="1"/>
  <c r="BM45" i="11"/>
  <c r="BM47" i="11" s="1"/>
  <c r="BM46" i="12" s="1"/>
  <c r="BM48" i="12" s="1"/>
  <c r="BM50" i="12" s="1"/>
  <c r="AY45" i="11"/>
  <c r="AY47" i="11" s="1"/>
  <c r="AY46" i="12" s="1"/>
  <c r="AY48" i="12" s="1"/>
  <c r="AY50" i="12" s="1"/>
  <c r="BF45" i="11"/>
  <c r="BF47" i="11" s="1"/>
  <c r="BF46" i="12" s="1"/>
  <c r="BF48" i="12" s="1"/>
  <c r="BF50" i="12" s="1"/>
  <c r="BT45" i="11"/>
  <c r="BT47" i="11" s="1"/>
  <c r="BT46" i="12" s="1"/>
  <c r="AU45" i="11"/>
  <c r="AU47" i="11" s="1"/>
  <c r="AU46" i="12" s="1"/>
  <c r="AU48" i="12" s="1"/>
  <c r="BI45" i="11"/>
  <c r="BI47" i="11" s="1"/>
  <c r="BI46" i="12" s="1"/>
  <c r="BI48" i="12" s="1"/>
  <c r="BI50" i="12" s="1"/>
  <c r="CB45" i="11"/>
  <c r="CB47" i="11" s="1"/>
  <c r="CB46" i="12" s="1"/>
  <c r="AR45" i="11"/>
  <c r="AR47" i="11" s="1"/>
  <c r="AR46" i="12" s="1"/>
  <c r="AR48" i="12" s="1"/>
  <c r="AR50" i="12" s="1"/>
  <c r="AX45" i="11"/>
  <c r="AX47" i="11" s="1"/>
  <c r="AX46" i="12" s="1"/>
  <c r="BL45" i="11"/>
  <c r="BL47" i="11" s="1"/>
  <c r="BL46" i="12" s="1"/>
  <c r="BL48" i="12" s="1"/>
  <c r="BL50" i="12" s="1"/>
  <c r="BZ45" i="11"/>
  <c r="BZ47" i="11" s="1"/>
  <c r="BZ46" i="12" s="1"/>
  <c r="BZ48" i="12" s="1"/>
  <c r="BZ50" i="12" s="1"/>
  <c r="BA45" i="11"/>
  <c r="BA47" i="11" s="1"/>
  <c r="BA46" i="12" s="1"/>
  <c r="BA48" i="12" s="1"/>
  <c r="BA50" i="12" s="1"/>
  <c r="AV45" i="11"/>
  <c r="AV47" i="11" s="1"/>
  <c r="AV46" i="12" s="1"/>
  <c r="AV48" i="12" s="1"/>
  <c r="AV50" i="12" s="1"/>
  <c r="AW45" i="11"/>
  <c r="AW47" i="11" s="1"/>
  <c r="AW46" i="12" s="1"/>
  <c r="BV45" i="11"/>
  <c r="BV47" i="11" s="1"/>
  <c r="BV46" i="12" s="1"/>
  <c r="BV48" i="12" s="1"/>
  <c r="BV50" i="12" s="1"/>
  <c r="CC45" i="11"/>
  <c r="CC47" i="11" s="1"/>
  <c r="CC46" i="12" s="1"/>
  <c r="BD45" i="11"/>
  <c r="BD47" i="11" s="1"/>
  <c r="BD46" i="12" s="1"/>
  <c r="BD48" i="12" s="1"/>
  <c r="BD50" i="12" s="1"/>
  <c r="AT45" i="11"/>
  <c r="AT47" i="11" s="1"/>
  <c r="AT46" i="12" s="1"/>
  <c r="AS45" i="11"/>
  <c r="AS47" i="11" s="1"/>
  <c r="AS46" i="12" s="1"/>
  <c r="AC23" i="13" a="1"/>
  <c r="AC14" i="13" a="1"/>
  <c r="AC16" i="13" a="1"/>
  <c r="AC19" i="13" a="1"/>
  <c r="AC6" i="13" a="1"/>
  <c r="AC22" i="13" a="1"/>
  <c r="AC7" i="13" a="1"/>
  <c r="AC31" i="13" a="1"/>
  <c r="AC13" i="13" a="1"/>
  <c r="AC30" i="13" a="1"/>
  <c r="AC8" i="13" a="1"/>
  <c r="AC28" i="13" a="1"/>
  <c r="AC43" i="13" a="1"/>
  <c r="AC42" i="13" a="1"/>
  <c r="AC25" i="13" a="1"/>
  <c r="AC32" i="13" a="1"/>
  <c r="AC24" i="13" a="1"/>
  <c r="AC20" i="13" a="1"/>
  <c r="AC10" i="13" a="1"/>
  <c r="AC21" i="13" a="1"/>
  <c r="AC34" i="13" a="1"/>
  <c r="AC17" i="13" a="1"/>
  <c r="AC35" i="13" a="1"/>
  <c r="AC11" i="13" a="1"/>
  <c r="AC26" i="13" a="1"/>
  <c r="AC36" i="13" a="1"/>
  <c r="AC38" i="13" a="1"/>
  <c r="AC29" i="13" a="1"/>
  <c r="AC37" i="13" a="1"/>
  <c r="AC18" i="13" a="1"/>
  <c r="AC27" i="13" a="1"/>
  <c r="AC12" i="13" a="1"/>
  <c r="AC15" i="13" a="1"/>
  <c r="AC41" i="13" a="1"/>
  <c r="AC39" i="13" a="1"/>
  <c r="AC33" i="13" a="1"/>
  <c r="AC40" i="13" a="1"/>
  <c r="AC9" i="13" a="1"/>
  <c r="AC43" i="13" l="1"/>
  <c r="AC36" i="13"/>
  <c r="AC41" i="13"/>
  <c r="AC24" i="13"/>
  <c r="AC37" i="13"/>
  <c r="AC34" i="13"/>
  <c r="AC7" i="13"/>
  <c r="AC33" i="13"/>
  <c r="AC8" i="13"/>
  <c r="AC9" i="13"/>
  <c r="AC39" i="13"/>
  <c r="AC13" i="13"/>
  <c r="AC27" i="13"/>
  <c r="AC21" i="13"/>
  <c r="AC35" i="13"/>
  <c r="AC19" i="13"/>
  <c r="AC23" i="13"/>
  <c r="AC18" i="13"/>
  <c r="AC22" i="13"/>
  <c r="AC32" i="13"/>
  <c r="AC30" i="13"/>
  <c r="AC11" i="13"/>
  <c r="AC12" i="13"/>
  <c r="AC28" i="13"/>
  <c r="AC10" i="13"/>
  <c r="AC38" i="13"/>
  <c r="AC42" i="13"/>
  <c r="AC6" i="13"/>
  <c r="AC14" i="13"/>
  <c r="AC16" i="13"/>
  <c r="AC15" i="13"/>
  <c r="AC29" i="13"/>
  <c r="AC20" i="13"/>
  <c r="AC26" i="13"/>
  <c r="AC40" i="13"/>
  <c r="AC17" i="13"/>
  <c r="AC25" i="13"/>
  <c r="AC31" i="13"/>
  <c r="AS48" i="12"/>
  <c r="AS50" i="12" s="1"/>
  <c r="CC48" i="12"/>
  <c r="CC50" i="12" s="1"/>
  <c r="CA48" i="12"/>
  <c r="CA50" i="12" s="1"/>
  <c r="BY48" i="12"/>
  <c r="BY50" i="12" s="1"/>
  <c r="BW48" i="12"/>
  <c r="BW50" i="12" s="1"/>
  <c r="BS48" i="12"/>
  <c r="BS50" i="12" s="1"/>
  <c r="AW48" i="12"/>
  <c r="AW50" i="12" s="1"/>
  <c r="BT48" i="12"/>
  <c r="BT50" i="12" s="1"/>
  <c r="AT48" i="12"/>
  <c r="AT50" i="12" s="1"/>
  <c r="AX48" i="12"/>
  <c r="AX50" i="12" s="1"/>
  <c r="CB48" i="12"/>
  <c r="CB50" i="12" s="1"/>
  <c r="AU50" i="12"/>
  <c r="D2" i="3"/>
  <c r="AR65" i="12" l="1"/>
  <c r="E21" i="3" s="1"/>
  <c r="AR62" i="12"/>
  <c r="E18" i="3" s="1"/>
  <c r="AR70" i="12"/>
  <c r="AR58" i="12"/>
  <c r="AR76" i="12"/>
  <c r="AO76" i="12" s="1"/>
  <c r="AR63" i="12"/>
  <c r="AQ63" i="12" s="1"/>
  <c r="AR74" i="12"/>
  <c r="AP74" i="12" s="1"/>
  <c r="AR67" i="12"/>
  <c r="AO67" i="12" s="1"/>
  <c r="AR66" i="12"/>
  <c r="AQ66" i="12" s="1"/>
  <c r="AR72" i="12"/>
  <c r="AO72" i="12" s="1"/>
  <c r="AR73" i="12"/>
  <c r="AO73" i="12" s="1"/>
  <c r="AR59" i="12"/>
  <c r="AQ59" i="12" s="1"/>
  <c r="AR71" i="12"/>
  <c r="AO71" i="12" s="1"/>
  <c r="AR77" i="12"/>
  <c r="AP77" i="12" s="1"/>
  <c r="AR69" i="12"/>
  <c r="AP69" i="12" s="1"/>
  <c r="AR68" i="12"/>
  <c r="AQ68" i="12" s="1"/>
  <c r="AR75" i="12"/>
  <c r="AP75" i="12" s="1"/>
  <c r="AR60" i="12"/>
  <c r="E16" i="3" s="1"/>
  <c r="AR64" i="12"/>
  <c r="AP64" i="12" s="1"/>
  <c r="AR61" i="12"/>
  <c r="AP61" i="12" s="1"/>
  <c r="D17" i="3" s="1"/>
  <c r="AO58" i="12" l="1"/>
  <c r="AP58" i="12"/>
  <c r="AP70" i="12"/>
  <c r="E26" i="3"/>
  <c r="AQ70" i="12"/>
  <c r="AO65" i="12"/>
  <c r="D20" i="3"/>
  <c r="AQ64" i="12"/>
  <c r="E20" i="3"/>
  <c r="AO70" i="12"/>
  <c r="AO64" i="12"/>
  <c r="AQ58" i="12"/>
  <c r="AP62" i="12"/>
  <c r="AQ71" i="12"/>
  <c r="AO69" i="12"/>
  <c r="C25" i="3" s="1"/>
  <c r="AQ77" i="12"/>
  <c r="AQ73" i="12"/>
  <c r="AP73" i="12"/>
  <c r="AP72" i="12"/>
  <c r="AQ72" i="12"/>
  <c r="E15" i="3"/>
  <c r="AQ65" i="12"/>
  <c r="E6" i="3"/>
  <c r="F6" i="3" s="1"/>
  <c r="AQ62" i="12"/>
  <c r="AO75" i="12"/>
  <c r="AQ60" i="12"/>
  <c r="AO60" i="12"/>
  <c r="C16" i="3" s="1"/>
  <c r="AO62" i="12"/>
  <c r="AP65" i="12"/>
  <c r="D21" i="3" s="1"/>
  <c r="AP60" i="12"/>
  <c r="AP76" i="12"/>
  <c r="E17" i="3"/>
  <c r="AO63" i="12"/>
  <c r="E19" i="3"/>
  <c r="C23" i="3"/>
  <c r="AP63" i="12"/>
  <c r="AO77" i="12"/>
  <c r="AO61" i="12"/>
  <c r="C17" i="3" s="1"/>
  <c r="AO59" i="12"/>
  <c r="E24" i="3"/>
  <c r="AO74" i="12"/>
  <c r="E23" i="3"/>
  <c r="AP71" i="12"/>
  <c r="AQ69" i="12"/>
  <c r="D25" i="3"/>
  <c r="AP68" i="12"/>
  <c r="AQ75" i="12"/>
  <c r="AP67" i="12"/>
  <c r="D23" i="3" s="1"/>
  <c r="AQ61" i="12"/>
  <c r="AQ67" i="12"/>
  <c r="AQ74" i="12"/>
  <c r="E25" i="3"/>
  <c r="E22" i="3"/>
  <c r="AO66" i="12"/>
  <c r="AO68" i="12"/>
  <c r="C24" i="3" s="1"/>
  <c r="AQ76" i="12"/>
  <c r="AP66" i="12"/>
  <c r="AP59" i="12"/>
  <c r="C6" i="3" l="1"/>
  <c r="C10" i="3" s="1"/>
  <c r="D26" i="3"/>
  <c r="C26" i="3"/>
  <c r="C21" i="3"/>
  <c r="D18" i="3"/>
  <c r="C20" i="3"/>
  <c r="C19" i="3"/>
  <c r="C15" i="3"/>
  <c r="C18" i="3"/>
  <c r="D6" i="3"/>
  <c r="D24" i="3"/>
  <c r="C22" i="3"/>
  <c r="D16" i="3"/>
  <c r="D19" i="3"/>
  <c r="D22" i="3"/>
  <c r="D15" i="3"/>
  <c r="C9" i="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<sst xmlns="http://schemas.openxmlformats.org/spreadsheetml/2006/main" count="21765" uniqueCount="406">
  <si>
    <t>CPU</t>
  </si>
  <si>
    <t>Cuffie stereo e microfono</t>
  </si>
  <si>
    <t>Zaino porta computer</t>
  </si>
  <si>
    <t>Prodotti opzionali</t>
  </si>
  <si>
    <t>Low</t>
  </si>
  <si>
    <t>Sist_Operat</t>
  </si>
  <si>
    <t>RAM</t>
  </si>
  <si>
    <t>SSD</t>
  </si>
  <si>
    <t>Sì/No</t>
  </si>
  <si>
    <t>No</t>
  </si>
  <si>
    <t>Mid *</t>
  </si>
  <si>
    <t>High *</t>
  </si>
  <si>
    <t>16 *</t>
  </si>
  <si>
    <t>Sì *</t>
  </si>
  <si>
    <t>Monitor</t>
  </si>
  <si>
    <t>Quantitativo prodotti (&gt;= 10)</t>
  </si>
  <si>
    <t>Configurazione prescelta</t>
  </si>
  <si>
    <t>Sostenibilità ambientale</t>
  </si>
  <si>
    <t>Sosten_Amb</t>
  </si>
  <si>
    <t>Nessuna certificazione</t>
  </si>
  <si>
    <t>Tastiera retroilluminata</t>
  </si>
  <si>
    <t>Specifiche secondarie</t>
  </si>
  <si>
    <t>Integrazione con il servizio di Trouble Ticketing dell’Amministrazione</t>
  </si>
  <si>
    <t>Sì, dello stesso produttore del PC *</t>
  </si>
  <si>
    <t>Sì/No/StessoProd</t>
  </si>
  <si>
    <t>Sì, da 23.6” *</t>
  </si>
  <si>
    <t>Sì, da 27” *</t>
  </si>
  <si>
    <t>Sì, da 23.6” dello stesso produttore del PC *</t>
  </si>
  <si>
    <t>Sì, da 27” dello stesso produttore del PC *</t>
  </si>
  <si>
    <t>Numero MINIMO di porte USB</t>
  </si>
  <si>
    <t>Etichetta ISO di tipo I (UNI EN ISO 14024)</t>
  </si>
  <si>
    <t>Certificazione TCO</t>
  </si>
  <si>
    <t>TCO</t>
  </si>
  <si>
    <t>Selezione</t>
  </si>
  <si>
    <t>Dati offerti</t>
  </si>
  <si>
    <t>Graduatoria</t>
  </si>
  <si>
    <t>Numero totale di porte USB</t>
  </si>
  <si>
    <t>Calcoli selezioni prodotti</t>
  </si>
  <si>
    <t>Nome amministrazione:</t>
  </si>
  <si>
    <t>Fornitore aggiudicatario</t>
  </si>
  <si>
    <t>Riferimenti fornitore aggiudicatario</t>
  </si>
  <si>
    <t>Nome prodotto</t>
  </si>
  <si>
    <t>Nome e Cognome</t>
  </si>
  <si>
    <t>e-mail</t>
  </si>
  <si>
    <t>Prezzo unitario</t>
  </si>
  <si>
    <t>OE</t>
  </si>
  <si>
    <t>Importo complessivo ordine</t>
  </si>
  <si>
    <t>Bellucci S.p.A.</t>
  </si>
  <si>
    <t>attivando una seconda fase di rilancio competitivo?</t>
  </si>
  <si>
    <r>
      <t xml:space="preserve">Si desidera richiedere </t>
    </r>
    <r>
      <rPr>
        <b/>
        <sz val="11"/>
        <color rgb="FFC00000"/>
        <rFont val="Calibri"/>
        <family val="2"/>
        <scheme val="minor"/>
      </rPr>
      <t>ulteriori selezioni di prodotto</t>
    </r>
    <r>
      <rPr>
        <sz val="11"/>
        <color rgb="FFC00000"/>
        <rFont val="Calibri"/>
        <family val="2"/>
        <scheme val="minor"/>
      </rPr>
      <t xml:space="preserve"> (ad es.: maggiore RAM, adattatore vivavoce, power bank, …),</t>
    </r>
  </si>
  <si>
    <t>Prodotti</t>
  </si>
  <si>
    <t>Nome OE</t>
  </si>
  <si>
    <t>Nome amministrazione (ad es: Comune di Milano) *</t>
  </si>
  <si>
    <t>N. porte USB</t>
  </si>
  <si>
    <t>Prodotto principale</t>
  </si>
  <si>
    <t>Processore</t>
  </si>
  <si>
    <t>Altri Fornitori NON aggiudicatari</t>
  </si>
  <si>
    <t>Tel</t>
  </si>
  <si>
    <t>Lettore biometrico integrato</t>
  </si>
  <si>
    <t>Camera shutter</t>
  </si>
  <si>
    <t xml:space="preserve">Docking station / Port replicator - Marca e modello </t>
  </si>
  <si>
    <t>Unità esterna DVD RW - Marca e modello</t>
  </si>
  <si>
    <t>Set mouse e tastiera wireless - Marca e modello</t>
  </si>
  <si>
    <t>Cuffie stereo e microfono - Marca e modello</t>
  </si>
  <si>
    <t>Zaino porta computer - Marca e modello</t>
  </si>
  <si>
    <t>512 *</t>
  </si>
  <si>
    <t>Docking station / Port replicator</t>
  </si>
  <si>
    <t>Unità esterna DVD RW</t>
  </si>
  <si>
    <t>Integrata</t>
  </si>
  <si>
    <t>Scheda_Graf</t>
  </si>
  <si>
    <t>Num</t>
  </si>
  <si>
    <t>Possesso di etichette ambientali ISO di tipo I, secondo la UNI EN ISO 14024: EPEAT o Blauer Engel</t>
  </si>
  <si>
    <t>Tastiera e mouse wireless dello stesso produttore del pc</t>
  </si>
  <si>
    <t>Docking station / port replicator dello stesso produttore del pc</t>
  </si>
  <si>
    <t>Upgrade Storage a 512 GB (delta prezzo rispetto a 256 GB)</t>
  </si>
  <si>
    <t>Bsistemi S.p.A.</t>
  </si>
  <si>
    <t>Converge S.r.l.</t>
  </si>
  <si>
    <t>Eurome S.r.l.</t>
  </si>
  <si>
    <t>Infordata S.p.A.</t>
  </si>
  <si>
    <t>Italware S.r.l.</t>
  </si>
  <si>
    <t>Var Group S.p.A.</t>
  </si>
  <si>
    <t>Configurazione</t>
  </si>
  <si>
    <t>Std</t>
  </si>
  <si>
    <t>PC</t>
  </si>
  <si>
    <t>Config</t>
  </si>
  <si>
    <t>Prezzo</t>
  </si>
  <si>
    <t>Ord.</t>
  </si>
  <si>
    <t>Prodotti opzionali obbligatori</t>
  </si>
  <si>
    <t>Seagate STKM2000400</t>
  </si>
  <si>
    <t>Shenzen Hengzhe Technology ECD002</t>
  </si>
  <si>
    <t>DELL DW316</t>
  </si>
  <si>
    <t>CABLE TECHNOLOGIES MASTCD</t>
  </si>
  <si>
    <t>SiComputer INT8DVDE3</t>
  </si>
  <si>
    <t>Shenzen Phynoon Q5000</t>
  </si>
  <si>
    <t>DELL KM5221W</t>
  </si>
  <si>
    <t>LENOVO KB MICE_BO Mouse &amp; KBD Combo-Italy</t>
  </si>
  <si>
    <t>Shenzhen Phynoon Tech Co., Ltd - Q5000</t>
  </si>
  <si>
    <t>Prodotti opzionali facoltativi</t>
  </si>
  <si>
    <t>Jabra Evolve 20 MS Stereo</t>
  </si>
  <si>
    <t>PLANTRONICS BLACKWIRE C3220 USB-A</t>
  </si>
  <si>
    <t>POLY  22209745-201 POLY BLACKWIRE,C3220 USB-A</t>
  </si>
  <si>
    <t>DELL P2723D</t>
  </si>
  <si>
    <t>LENOVO ThinkVision P27q-30</t>
  </si>
  <si>
    <t>Lenovo ThinkVision_P27q_30</t>
  </si>
  <si>
    <t>Discreta *</t>
  </si>
  <si>
    <t>Congelamento</t>
  </si>
  <si>
    <t xml:space="preserve"> </t>
  </si>
  <si>
    <t>Selezionare Sì SOLO per i prodotti momentanemaente congelati.</t>
  </si>
  <si>
    <t>Tali prodotti non compariranno negli fogli di output OdA e AS.</t>
  </si>
  <si>
    <t>e saranno osxcurati nel foglio "Riepilogo_Spec_Tecniche"</t>
  </si>
  <si>
    <t>Prodotto_Princip</t>
  </si>
  <si>
    <t>Display</t>
  </si>
  <si>
    <t>EspRAM</t>
  </si>
  <si>
    <t>EspSSD</t>
  </si>
  <si>
    <t>HD</t>
  </si>
  <si>
    <t>Distribuzione Linux</t>
  </si>
  <si>
    <t>FHD *</t>
  </si>
  <si>
    <t>Windows 11 Pro Education *</t>
  </si>
  <si>
    <t>Windows 11 Pro *</t>
  </si>
  <si>
    <t>RAM (GB)</t>
  </si>
  <si>
    <t>SSD (GB)</t>
  </si>
  <si>
    <t>Sistema Operativo</t>
  </si>
  <si>
    <t>Espandibilità MINIMA della RAM [GB]</t>
  </si>
  <si>
    <t>Numero MINIMO di monitor contemporaneamente supportati</t>
  </si>
  <si>
    <t>Lettore di micro-SD card integrato</t>
  </si>
  <si>
    <t>Servizi opzionali</t>
  </si>
  <si>
    <t>Estensione servizio di assistenza e manutenzione a 60 mesi</t>
  </si>
  <si>
    <t>Docking station / port-replicator</t>
  </si>
  <si>
    <t>Unità storage esterna da 2 TB</t>
  </si>
  <si>
    <t>Unità DVD RW</t>
  </si>
  <si>
    <t>Set tastiera e mouse wireless</t>
  </si>
  <si>
    <t>Monitor multimediale</t>
  </si>
  <si>
    <t>Monitor da 27" dello stesso produttore del pc</t>
  </si>
  <si>
    <t>Monitor da 23.6" dello stesso produttore del pc</t>
  </si>
  <si>
    <t>Specifiche secondarie relative ai prodotti opzionali facoltativi</t>
  </si>
  <si>
    <t>Lenovo ThinkVision P27Q-30</t>
  </si>
  <si>
    <t>Philips 275S1AE/00</t>
  </si>
  <si>
    <t xml:space="preserve">Monitor multimediale da 27" - Marca e  modello </t>
  </si>
  <si>
    <t>Lenovo ThinkVision E24-29</t>
  </si>
  <si>
    <t>Philips 243S7EHMB/00</t>
  </si>
  <si>
    <t xml:space="preserve">Monitor multimediale da 23.6" - Marca e  modello </t>
  </si>
  <si>
    <t>HP  Renew Business Laptop Bag</t>
  </si>
  <si>
    <t xml:space="preserve">HP Renew Business 14.1-inch </t>
  </si>
  <si>
    <t>HP Renew Business 15.6-inch Laptop Bag</t>
  </si>
  <si>
    <t>LENOVO™ 15.6" LAPTOP EVERYDAY BACKPACK B510</t>
  </si>
  <si>
    <t>MOBILIS BACKPACK 111226</t>
  </si>
  <si>
    <t>V7 -Zaino Essential</t>
  </si>
  <si>
    <t>Targus Classic CN600</t>
  </si>
  <si>
    <t>Mobilis 111226</t>
  </si>
  <si>
    <t>POLY -  BLACKWIRE,C3220 USB-A</t>
  </si>
  <si>
    <t>Plantronics BLACKWIRE C3220</t>
  </si>
  <si>
    <t>LOGITECH H570E</t>
  </si>
  <si>
    <t>JABRA Evolve 20 Stereo MS</t>
  </si>
  <si>
    <t>Specifiche secondarie relative ai Prodotti Opzionali Obbligatori</t>
  </si>
  <si>
    <t>HP 235 WL</t>
  </si>
  <si>
    <t>HP 235 Wireless Mouse and Keyboard Combo</t>
  </si>
  <si>
    <t>Lenovo™ Essential WIRELESS Keyboard and Mouse Combo</t>
  </si>
  <si>
    <t>LINK LKTAST03</t>
  </si>
  <si>
    <t>Lenovo, Kit mouse e tastiera wireless professionale</t>
  </si>
  <si>
    <t>SICOMPUTER KB-SI-0011B</t>
  </si>
  <si>
    <t>Shenzen Phynoon Tech Q5000</t>
  </si>
  <si>
    <t>HP f2b56aa</t>
  </si>
  <si>
    <t>Shenzhen Hengzhe Technology Co., Ltd - ECD002</t>
  </si>
  <si>
    <t>V7 -ECD012-DW</t>
  </si>
  <si>
    <t>SICOMPUTER INT8DVDE3</t>
  </si>
  <si>
    <t>Dell DW316</t>
  </si>
  <si>
    <t>toshIba HDTB420EK3AA</t>
  </si>
  <si>
    <t>Toshiba Canvio Basics</t>
  </si>
  <si>
    <t>TOSHIBA CANVIO BASICS</t>
  </si>
  <si>
    <t>Western Digital -My Passport Portable Storage</t>
  </si>
  <si>
    <t xml:space="preserve">TOSHIBA HDTB420EK3AA </t>
  </si>
  <si>
    <t xml:space="preserve">Unità storage esterna da 2 TB - Marca e modello </t>
  </si>
  <si>
    <t>HP USB-C Dock G5</t>
  </si>
  <si>
    <t>Lenovo USB-C Mini dock</t>
  </si>
  <si>
    <t xml:space="preserve"> Encore Electronics EN-DOCKINGST-1</t>
  </si>
  <si>
    <t>Encore Electronics EN-DOCKINGST-1</t>
  </si>
  <si>
    <t>DOCKING STATION SANXI CK00290C</t>
  </si>
  <si>
    <t>Lenovo USB-C Mini Dock</t>
  </si>
  <si>
    <t>SICOMPUTER AC-SI-NANODOCKVGAPD</t>
  </si>
  <si>
    <t>DELL DA310</t>
  </si>
  <si>
    <t>LENOVO USB-C Mini Dock</t>
  </si>
  <si>
    <t>Dell DA310</t>
  </si>
  <si>
    <t>Sanxi Co. CK-0290D</t>
  </si>
  <si>
    <t>Lettore di (micro)SD card integrato</t>
  </si>
  <si>
    <t>Espandibilità della RAM (GB) &gt; fino a </t>
  </si>
  <si>
    <t>Specifiche secondarie dei prodotti principali</t>
  </si>
  <si>
    <t>Estensione servizio di assistenza e manutenzione a 60 mesi per il prodotto principale</t>
  </si>
  <si>
    <t>OPZIONE DI SERVIZIO STANDARD</t>
  </si>
  <si>
    <t>Licenza O.E.M. Microsoft Windows 11 Pro (delta prezzo rispetto a S.O. Linux)</t>
  </si>
  <si>
    <t>Licenza O.E.M. Microsoft Windows 11 Pro Education (delta prezzo rispetto a S.O. Linux)</t>
  </si>
  <si>
    <t>Upgrade schermo FHD (Delta prezzo rispetto a schermo HD)</t>
  </si>
  <si>
    <t>Upgrade RAM a 16 GB</t>
  </si>
  <si>
    <t>Intel Core i7-1255U</t>
  </si>
  <si>
    <t>Intel Core i7-1165G7</t>
  </si>
  <si>
    <t>AMD Ryzen 7 5825U</t>
  </si>
  <si>
    <t>Intel Core i7-1255u</t>
  </si>
  <si>
    <t>Upgrade a Processore High</t>
  </si>
  <si>
    <t>Intel Core i5-1235U</t>
  </si>
  <si>
    <t>AMD Ryzen 5 5625U</t>
  </si>
  <si>
    <t>Intel Core i5-1135G7</t>
  </si>
  <si>
    <t>Intel Core i5-1235u</t>
  </si>
  <si>
    <t>Upgrade a Processore Mid-range</t>
  </si>
  <si>
    <t>Intel Core i3 1215U</t>
  </si>
  <si>
    <t>Intel Core i3-1115G4</t>
  </si>
  <si>
    <t>AMD Ryzen 3 5425U</t>
  </si>
  <si>
    <t>Intel Core i3-1215u</t>
  </si>
  <si>
    <t>Intel Core i3-1215U</t>
  </si>
  <si>
    <t>Processore - Marca e modello CPU Low</t>
  </si>
  <si>
    <t>OPZIONI DI PRODOTTO STANDARD</t>
  </si>
  <si>
    <t>dimensione schermo (pollici)</t>
  </si>
  <si>
    <t>Prodotto principale in possesso di certificazione TCO (SI/NO)</t>
  </si>
  <si>
    <t>HP EliteBook 630 13.3 inch G9 Notebook PC</t>
  </si>
  <si>
    <t xml:space="preserve"> HP ProBook 440 14-inch G9 Notebook PC</t>
  </si>
  <si>
    <t>HP ProBook 450 15.6 inch G9</t>
  </si>
  <si>
    <t>HP EliteBook 630 G9</t>
  </si>
  <si>
    <t>LENOVO ThinkBook 15 G4 ABA</t>
  </si>
  <si>
    <t>SICOMPUTER NAUTA C1402</t>
  </si>
  <si>
    <t>SICOMPUTER NAUTA C1502</t>
  </si>
  <si>
    <t>HP Probook 440 G9</t>
  </si>
  <si>
    <t>Acer TMP215-53</t>
  </si>
  <si>
    <t>Marca e modello del personal computer portatile offerto</t>
  </si>
  <si>
    <t>VAR_Group_13_config_TCO</t>
  </si>
  <si>
    <t>VAR_Group_14_config_TCO</t>
  </si>
  <si>
    <t>VAR_Group_15_config_TCO</t>
  </si>
  <si>
    <t>Italware_13_config_TCO</t>
  </si>
  <si>
    <t>Italware_13_config_standard</t>
  </si>
  <si>
    <t>Italware_14_config_TCO</t>
  </si>
  <si>
    <t>Italware_14_config_standard</t>
  </si>
  <si>
    <t>Italware_15_config_TCO</t>
  </si>
  <si>
    <t>Italware_15_config_standard</t>
  </si>
  <si>
    <t>Infordata_13_config_TCO</t>
  </si>
  <si>
    <t>Infordata_14_config_TCO</t>
  </si>
  <si>
    <t>Infordata_15_config_TCO</t>
  </si>
  <si>
    <t>RTI IM Direct &amp; Partner_13_config_TCO</t>
  </si>
  <si>
    <t>RTI IM Direct &amp; Partner_14_config_TCO</t>
  </si>
  <si>
    <t>RTI IM Direct &amp; Partner_15_config_TCO</t>
  </si>
  <si>
    <t>Finbuc_14_config_standard</t>
  </si>
  <si>
    <t>Finbuc_15_config_standard</t>
  </si>
  <si>
    <t>Eurome_13_config_TCO</t>
  </si>
  <si>
    <t>Eurome_13_config_standard</t>
  </si>
  <si>
    <t>Eurome_14_config_TCO</t>
  </si>
  <si>
    <t>Eurome_14_config_standard</t>
  </si>
  <si>
    <t>Eurome_15_config_TCO</t>
  </si>
  <si>
    <t>Eurome_15_config_standard</t>
  </si>
  <si>
    <t>Converge_13_config_TCO</t>
  </si>
  <si>
    <t>Converge_13_config_standard</t>
  </si>
  <si>
    <t>Converge_14_config_TCO</t>
  </si>
  <si>
    <t>Converge_14_config_standard</t>
  </si>
  <si>
    <t>Converge_15_config_TCO</t>
  </si>
  <si>
    <t>Converge_15_config_standard</t>
  </si>
  <si>
    <t>Bsistemi_13_config_TCO</t>
  </si>
  <si>
    <t>Bsistemi_13_config_standard</t>
  </si>
  <si>
    <t>Bsistemi_14_config_TCO</t>
  </si>
  <si>
    <t>Bsistemi_14_config_standard</t>
  </si>
  <si>
    <t>Bsistemi_15_config_TCO</t>
  </si>
  <si>
    <t>Bsistemi_15_config_standard</t>
  </si>
  <si>
    <t>Bellucci_13_config_TCO</t>
  </si>
  <si>
    <t>Bellucci_14_config_TCO</t>
  </si>
  <si>
    <t>Bellucci_15_config_TCO</t>
  </si>
  <si>
    <t>Nu monitor</t>
  </si>
  <si>
    <t>PC portatile da</t>
  </si>
  <si>
    <t>15"</t>
  </si>
  <si>
    <t>14"</t>
  </si>
  <si>
    <t>13"</t>
  </si>
  <si>
    <t>Prezzo complessivo</t>
  </si>
  <si>
    <t>HP ProBook 440 14-inch G9</t>
  </si>
  <si>
    <t>HP EliteBook 630 13.3 inch G9</t>
  </si>
  <si>
    <t>Finbuc S.r.l.</t>
  </si>
  <si>
    <t>RTI IM Direct &amp; Partner</t>
  </si>
  <si>
    <t xml:space="preserve"> Stefania Scappaticci</t>
  </si>
  <si>
    <t xml:space="preserve"> s.scappaticci@bsistemi.com</t>
  </si>
  <si>
    <t xml:space="preserve"> Giorgio Marinelli</t>
  </si>
  <si>
    <t xml:space="preserve"> Giorgio.Marinelli@eurome.it</t>
  </si>
  <si>
    <t xml:space="preserve"> Francesca Simoncelli</t>
  </si>
  <si>
    <t xml:space="preserve"> f.simoncelli@finbuc.it</t>
  </si>
  <si>
    <t xml:space="preserve"> Carla Roberti</t>
  </si>
  <si>
    <t xml:space="preserve"> c.roberti@infordata.net</t>
  </si>
  <si>
    <t xml:space="preserve"> Riccardo Bellatreccia</t>
  </si>
  <si>
    <t xml:space="preserve"> riccardo.bellatreccia@imdirect.it</t>
  </si>
  <si>
    <t xml:space="preserve"> Ilaria Lotti</t>
  </si>
  <si>
    <t xml:space="preserve"> I.Lotti@vargroup.it</t>
  </si>
  <si>
    <t>Prezzo SOLO selezionati NON congelati</t>
  </si>
  <si>
    <t>Set mouse e tastiera wireless</t>
  </si>
  <si>
    <t>Fornitore</t>
  </si>
  <si>
    <t>Prodotto</t>
  </si>
  <si>
    <t>Schermo</t>
  </si>
  <si>
    <t>Espandibilità RAM [GB]</t>
  </si>
  <si>
    <t>Francesca Colozza</t>
  </si>
  <si>
    <t>colozzaf@italware.it</t>
  </si>
  <si>
    <t>Sì</t>
  </si>
  <si>
    <t>N. monitor supportati</t>
  </si>
  <si>
    <t>Tastiera retroillum.</t>
  </si>
  <si>
    <t>Lettore biometrico</t>
  </si>
  <si>
    <t>Lettore micro-SD card</t>
  </si>
  <si>
    <t>Config dispo</t>
  </si>
  <si>
    <t>NO</t>
  </si>
  <si>
    <t>Windows 11 Pro</t>
  </si>
  <si>
    <t>SI</t>
  </si>
  <si>
    <t>Configurazione disponibile</t>
  </si>
  <si>
    <t>Tendine</t>
  </si>
  <si>
    <t>Valori</t>
  </si>
  <si>
    <t>Mid</t>
  </si>
  <si>
    <t>High</t>
  </si>
  <si>
    <t>FHD</t>
  </si>
  <si>
    <t>Windows 11 Pro Education</t>
  </si>
  <si>
    <t>LOW</t>
  </si>
  <si>
    <t>MID</t>
  </si>
  <si>
    <t>HIGH</t>
  </si>
  <si>
    <t>15_config_TCO</t>
  </si>
  <si>
    <t>14_config_TCO</t>
  </si>
  <si>
    <t>13_config_TCO</t>
  </si>
  <si>
    <t>14_config_standard</t>
  </si>
  <si>
    <t>13_config_standard</t>
  </si>
  <si>
    <t>15_config_standard</t>
  </si>
  <si>
    <r>
      <rPr>
        <b/>
        <sz val="11"/>
        <color rgb="FFC00000"/>
        <rFont val="Calibri"/>
        <family val="2"/>
        <scheme val="minor"/>
      </rPr>
      <t>Per aggiungere altre configurazioni:</t>
    </r>
    <r>
      <rPr>
        <sz val="11"/>
        <color theme="1"/>
        <rFont val="Calibri"/>
        <family val="2"/>
        <scheme val="minor"/>
      </rPr>
      <t xml:space="preserve">
incollare le colonne dalla D alla H
inserire nella colonna C il nome dell'OE
inserire in colonna I nupollici_config_TCO/standard
copiare in colonna J i valori SI/NO
incollare le formule in colonna A e K fino all'ultima riga</t>
    </r>
  </si>
  <si>
    <t>Caratteristiche disponibili</t>
  </si>
  <si>
    <t>Caratteristiche e configurazioni disponibili</t>
  </si>
  <si>
    <t>LENOVO ThinkPad L13 Gen 4 (AMD)</t>
  </si>
  <si>
    <t>AMD Ryzen 3 7330U</t>
  </si>
  <si>
    <t>Si</t>
  </si>
  <si>
    <t>PHILIPS 275S9JML</t>
  </si>
  <si>
    <t>AMD Ryzen 5 PRO 7530U</t>
  </si>
  <si>
    <t>AMD Ryzen 7 PRO 7730U</t>
  </si>
  <si>
    <t>LG 24BN55YP</t>
  </si>
  <si>
    <t>LG 27BN65QP</t>
  </si>
  <si>
    <t>Call Center 800 893 402</t>
  </si>
  <si>
    <t>ordini-AQ2425_PC@converge.it</t>
  </si>
  <si>
    <t>Alessandro Garampi</t>
  </si>
  <si>
    <t>agarampi@gruppobellucci.it</t>
  </si>
  <si>
    <t>Bellucci</t>
  </si>
  <si>
    <t>Infordata</t>
  </si>
  <si>
    <t>Bsistemi</t>
  </si>
  <si>
    <t>Finbuc</t>
  </si>
  <si>
    <t>VAR_Group</t>
  </si>
  <si>
    <t>--&gt; Per PC 13'' è previsto solo display FHD</t>
  </si>
  <si>
    <t>AOC Q27E3UMF</t>
  </si>
  <si>
    <t>Il presente configuratore è utilizzabile per quantitativi fino a 10.000 pc portatili. Per quanto riguarda gli AS si invita a seguire quanto riportato nell'apposita Guida.</t>
  </si>
  <si>
    <t>In presenza di versioni differenti deve essere necessariamente utilizzato il configuratore aggiornato pubblicato sul portale.</t>
  </si>
  <si>
    <t>Una volta compilati i campi, aprire lo sheet "ODA", stampare e firmare il documento da allegare all'ordine.</t>
  </si>
  <si>
    <t>LENOVO ThinkBook 14 G6 ABP</t>
  </si>
  <si>
    <t>AMD Ryzen 5 7530U</t>
  </si>
  <si>
    <t>AMD Ryzen 7 7730U</t>
  </si>
  <si>
    <t>Lenovo ThinkPad L15 Gen 4</t>
  </si>
  <si>
    <t>Intel® Core™ i5-1335U</t>
  </si>
  <si>
    <t>Intel® Core™ i7-1355U</t>
  </si>
  <si>
    <t>Lenovo ThinkPad L15 Gen 4 Intel</t>
  </si>
  <si>
    <t>Lenovo ThinkPad L13 gen 4 AMD</t>
  </si>
  <si>
    <t>AMD Ryzen™ 3 7330U</t>
  </si>
  <si>
    <t>AMD Ryzen™ 5 7530U</t>
  </si>
  <si>
    <t>AMD Ryzen™ 7 7730U</t>
  </si>
  <si>
    <t>Intel® Core™ i3-1315U</t>
  </si>
  <si>
    <t>Lenovo ThinkBook 14 G6 ABP</t>
  </si>
  <si>
    <t>Lenovo ThinkBook 14 G6 IRL</t>
  </si>
  <si>
    <t>Dell Latitude 5340</t>
  </si>
  <si>
    <t>Dell Latitude 5440</t>
  </si>
  <si>
    <t>Dell Latitude 5540 (TCO)</t>
  </si>
  <si>
    <t>Dell Latitude 5540</t>
  </si>
  <si>
    <t>Intel i3-1315U</t>
  </si>
  <si>
    <t>Intel i5-1335U</t>
  </si>
  <si>
    <t>Intel i7-1355U</t>
  </si>
  <si>
    <t>Dell Latitude 5440 (TCO)</t>
  </si>
  <si>
    <t>Intel i7-1365U</t>
  </si>
  <si>
    <t>Intel I3-1315U</t>
  </si>
  <si>
    <t>Intel I5-1345U vPro®</t>
  </si>
  <si>
    <t>Intel I7-1365U vPro®</t>
  </si>
  <si>
    <t>DELL E2424HS</t>
  </si>
  <si>
    <t>Dell Latitude 5340 (TCO)</t>
  </si>
  <si>
    <t>Intel I5-1335U</t>
  </si>
  <si>
    <t>Intel I7-1365U</t>
  </si>
  <si>
    <t>ACER CB242Y</t>
  </si>
  <si>
    <t>Intel i5-1345U</t>
  </si>
  <si>
    <t>Intel Core i7-1365U</t>
  </si>
  <si>
    <t>Lenovo ThinkBook 14" Gen 6 ABP</t>
  </si>
  <si>
    <t>AMD Ryzen 7530U</t>
  </si>
  <si>
    <t>AMD Ryzen 7730U</t>
  </si>
  <si>
    <t>LENOVO ThinkPad L13 Gen 4 Intel</t>
  </si>
  <si>
    <t xml:space="preserve">L'Amministrazione deve verificare che la versione del configuratore utilizzato è la stessa pubblicata su Acquistinrete PA. </t>
  </si>
  <si>
    <t>LENOVO ThinkPad L15 Gen4</t>
  </si>
  <si>
    <t>LENOVO ThinkBook 14 G6 IRL</t>
  </si>
  <si>
    <t>LENOVO ThinkPad L13 Gen 4 AMD</t>
  </si>
  <si>
    <t>AMD Ryzen 3 7330u</t>
  </si>
  <si>
    <t>AMD Ryzen 5 7530u</t>
  </si>
  <si>
    <t>AMD Ryzen 7 7730u</t>
  </si>
  <si>
    <t>DOCKING STATION HP USB-C DOCK G5</t>
  </si>
  <si>
    <t>HP PROBOOK 445 G10</t>
  </si>
  <si>
    <t>HP PROBOOK 455  G10</t>
  </si>
  <si>
    <t>Lenovo ThinkPad L15 Gen 4 (AMD)</t>
  </si>
  <si>
    <t>AMD Ryzen 3 PRO 7330U</t>
  </si>
  <si>
    <t>LENOVO Laptop Everyday Backpack B510</t>
  </si>
  <si>
    <t>LENOVO ThinkVision E24-30</t>
  </si>
  <si>
    <t>DELL CP5724S</t>
  </si>
  <si>
    <t>Converge</t>
  </si>
  <si>
    <t>Italware</t>
  </si>
  <si>
    <t>Eurome</t>
  </si>
  <si>
    <t xml:space="preserve">Lenovo ThinkPad L13 gen 4 </t>
  </si>
  <si>
    <t>Lenovo ThinkPad L13 gen 4</t>
  </si>
  <si>
    <t>Lenovo ThinkVision_E24_30</t>
  </si>
  <si>
    <t>Acer CB242YEBMIRX</t>
  </si>
  <si>
    <t>ACER CB272UEBMIIPRX</t>
  </si>
  <si>
    <t>Acer CB272UEBMIIPRX</t>
  </si>
  <si>
    <t>DELL WH3024</t>
  </si>
  <si>
    <t>DELL CP3724</t>
  </si>
  <si>
    <t>Lenovo -USB-C Dual Display Travel Dock</t>
  </si>
  <si>
    <t>Epos Sennheiser -Impact SC 60 USB ML</t>
  </si>
  <si>
    <t>versione 11.2</t>
  </si>
  <si>
    <t>Provincia di Reggio Emilia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</si>
</sst>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821B42"/>
      <name val="Calibri"/>
      <family val="2"/>
      <scheme val="minor"/>
    </font>
    <font>
      <sz val="11"/>
      <color rgb="FF821B4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rgb="FFC00000"/>
      </bottom>
      <diagonal/>
    </border>
    <border>
      <left/>
      <right/>
      <top style="medium">
        <color theme="4"/>
      </top>
      <bottom/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/>
      <top/>
      <bottom/>
      <diagonal/>
    </border>
    <border>
      <left/>
      <right style="medium">
        <color theme="9"/>
      </right>
      <top/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/>
      <right/>
      <top/>
      <bottom style="medium">
        <color rgb="FF821B42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9" tint="-0.249946592608417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0" borderId="0" xfId="0" applyFont="1" applyAlignment="1">
      <alignment horizontal="right"/>
    </xf>
    <xf numFmtId="0" fontId="1" fillId="3" borderId="0" xfId="0" applyFont="1" applyFill="1"/>
    <xf numFmtId="0" fontId="6" fillId="3" borderId="0" xfId="0" applyFont="1" applyFill="1"/>
    <xf numFmtId="0" fontId="0" fillId="4" borderId="0" xfId="0" applyFill="1"/>
    <xf numFmtId="0" fontId="7" fillId="4" borderId="0" xfId="0" applyFont="1" applyFill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1" fillId="0" borderId="0" xfId="2" applyFont="1" applyBorder="1" applyAlignment="1">
      <alignment vertical="center" wrapText="1"/>
    </xf>
    <xf numFmtId="0" fontId="5" fillId="0" borderId="0" xfId="2" applyBorder="1" applyAlignment="1">
      <alignment vertical="center"/>
    </xf>
    <xf numFmtId="0" fontId="0" fillId="0" borderId="0" xfId="0" applyAlignment="1">
      <alignment horizontal="right" vertical="center"/>
    </xf>
    <xf numFmtId="164" fontId="8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right" vertical="top" indent="1"/>
    </xf>
    <xf numFmtId="0" fontId="0" fillId="0" borderId="0" xfId="0" applyAlignment="1">
      <alignment horizontal="left" vertical="center" wrapText="1"/>
    </xf>
    <xf numFmtId="0" fontId="9" fillId="0" borderId="13" xfId="0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1" applyFont="1" applyAlignment="1">
      <alignment vertical="center"/>
    </xf>
    <xf numFmtId="0" fontId="0" fillId="0" borderId="14" xfId="0" applyBorder="1"/>
    <xf numFmtId="0" fontId="1" fillId="0" borderId="15" xfId="0" applyFont="1" applyBorder="1" applyAlignment="1">
      <alignment horizontal="right" vertical="center" indent="1"/>
    </xf>
    <xf numFmtId="0" fontId="0" fillId="0" borderId="16" xfId="0" applyBorder="1" applyAlignment="1">
      <alignment horizontal="right" vertical="center" indent="1"/>
    </xf>
    <xf numFmtId="0" fontId="0" fillId="0" borderId="17" xfId="0" applyBorder="1" applyAlignment="1">
      <alignment horizontal="right" vertical="center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2" fillId="0" borderId="0" xfId="0" applyFont="1"/>
    <xf numFmtId="0" fontId="2" fillId="0" borderId="4" xfId="0" applyFont="1" applyBorder="1"/>
    <xf numFmtId="0" fontId="12" fillId="0" borderId="21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left" indent="1"/>
    </xf>
    <xf numFmtId="0" fontId="2" fillId="2" borderId="3" xfId="0" applyFont="1" applyFill="1" applyBorder="1"/>
    <xf numFmtId="0" fontId="13" fillId="4" borderId="22" xfId="0" applyFont="1" applyFill="1" applyBorder="1"/>
    <xf numFmtId="0" fontId="0" fillId="4" borderId="22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5" borderId="0" xfId="0" applyFill="1" applyAlignment="1">
      <alignment horizontal="right"/>
    </xf>
    <xf numFmtId="0" fontId="2" fillId="3" borderId="21" xfId="0" applyFont="1" applyFill="1" applyBorder="1" applyAlignment="1">
      <alignment horizontal="right"/>
    </xf>
    <xf numFmtId="0" fontId="1" fillId="3" borderId="21" xfId="0" applyFont="1" applyFill="1" applyBorder="1"/>
    <xf numFmtId="0" fontId="0" fillId="3" borderId="21" xfId="0" applyFill="1" applyBorder="1"/>
    <xf numFmtId="0" fontId="1" fillId="0" borderId="2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2" fillId="2" borderId="37" xfId="0" applyFont="1" applyFill="1" applyBorder="1"/>
    <xf numFmtId="0" fontId="0" fillId="0" borderId="37" xfId="0" applyBorder="1"/>
    <xf numFmtId="0" fontId="15" fillId="0" borderId="0" xfId="0" quotePrefix="1" applyFont="1" applyAlignment="1">
      <alignment vertical="center"/>
    </xf>
    <xf numFmtId="0" fontId="9" fillId="0" borderId="13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6" xfId="0" applyBorder="1" applyAlignment="1">
      <alignment horizontal="left" vertical="top" wrapText="1"/>
    </xf>
  </cellXfs>
  <cellStyles count="3">
    <cellStyle name="Collegamento ipertestuale" xfId="2" builtinId="8"/>
    <cellStyle name="Normale" xfId="0" builtinId="0"/>
    <cellStyle name="Valuta" xfId="1" builtinId="4"/>
  </cellStyles>
  <dxfs count="2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color theme="1" tint="0.499984740745262"/>
      </font>
      <fill>
        <patternFill>
          <fgColor auto="1"/>
          <bgColor theme="0" tint="-0.14996795556505021"/>
        </patternFill>
      </fill>
    </dxf>
    <dxf>
      <font>
        <color theme="1" tint="0.499984740745262"/>
      </font>
      <fill>
        <patternFill>
          <fgColor auto="1"/>
          <bgColor theme="0" tint="-0.14996795556505021"/>
        </patternFill>
      </fill>
    </dxf>
    <dxf>
      <font>
        <color theme="1" tint="0.499984740745262"/>
      </font>
      <fill>
        <patternFill>
          <fgColor auto="1"/>
          <bgColor theme="0" tint="-0.14996795556505021"/>
        </patternFill>
      </fill>
    </dxf>
    <dxf>
      <font>
        <color theme="1" tint="0.499984740745262"/>
      </font>
      <fill>
        <patternFill>
          <fgColor auto="1"/>
          <bgColor theme="0" tint="-0.14996795556505021"/>
        </patternFill>
      </fill>
    </dxf>
    <dxf>
      <font>
        <color theme="1" tint="0.499984740745262"/>
      </font>
      <fill>
        <patternFill>
          <fgColor auto="1"/>
          <bgColor theme="0" tint="-0.14996795556505021"/>
        </patternFill>
      </fill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/>
        <color theme="0" tint="-0.499984740745262"/>
      </font>
      <fill>
        <patternFill patternType="darkUp">
          <fgColor theme="0" tint="-0.24994659260841701"/>
        </patternFill>
      </fill>
    </dxf>
    <dxf>
      <fill>
        <patternFill patternType="darkUp">
          <fgColor theme="0"/>
          <bgColor theme="0"/>
        </patternFill>
      </fill>
    </dxf>
    <dxf>
      <font>
        <b/>
        <i val="0"/>
        <color rgb="FFC00000"/>
      </font>
    </dxf>
    <dxf>
      <font>
        <b val="0"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8</xdr:col>
      <xdr:colOff>365124</xdr:colOff>
      <xdr:row>2</xdr:row>
      <xdr:rowOff>111125</xdr:rowOff>
    </xdr:to>
    <xdr:sp macro="[0]!Reset" textlink="">
      <xdr:nvSpPr>
        <xdr:cNvPr id="4" name="Rettangolo con angoli arrotondati 3">
          <a:extLst>
            <a:ext uri="{FF2B5EF4-FFF2-40B4-BE49-F238E27FC236}">
              <a16:creationId xmlns:a16="http://schemas.microsoft.com/office/drawing/2014/main" id="{62A57034-2E5F-4C48-BD93-07FB02C80761}"/>
            </a:ext>
          </a:extLst>
        </xdr:cNvPr>
        <xdr:cNvSpPr/>
      </xdr:nvSpPr>
      <xdr:spPr>
        <a:xfrm>
          <a:off x="9216571" y="235857"/>
          <a:ext cx="972910" cy="346982"/>
        </a:xfrm>
        <a:prstGeom prst="roundRect">
          <a:avLst/>
        </a:prstGeom>
        <a:solidFill>
          <a:schemeClr val="tx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 b="0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7</xdr:col>
      <xdr:colOff>365125</xdr:colOff>
      <xdr:row>2</xdr:row>
      <xdr:rowOff>111126</xdr:rowOff>
    </xdr:to>
    <xdr:sp macro="[0]!Stampa_OdA" textlink="">
      <xdr:nvSpPr>
        <xdr:cNvPr id="3" name="Rettangolo con angoli arrotondati 2">
          <a:extLst>
            <a:ext uri="{FF2B5EF4-FFF2-40B4-BE49-F238E27FC236}">
              <a16:creationId xmlns:a16="http://schemas.microsoft.com/office/drawing/2014/main" id="{860BDBC4-1A72-4B0C-90C3-EE5611B96805}"/>
            </a:ext>
          </a:extLst>
        </xdr:cNvPr>
        <xdr:cNvSpPr/>
      </xdr:nvSpPr>
      <xdr:spPr>
        <a:xfrm>
          <a:off x="8540750" y="182563"/>
          <a:ext cx="976313" cy="293688"/>
        </a:xfrm>
        <a:prstGeom prst="roundRect">
          <a:avLst/>
        </a:prstGeom>
        <a:solidFill>
          <a:schemeClr val="tx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 sz="1100" b="0"/>
            <a:t>Stampa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$\Users\valer\Dropbox%20(EasyGov)\2023_Consip_Attivit&#224;\PdI_13_ConfigPC\Config_PC_Portatili_Lotto2_v6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OdA"/>
      <sheetName val="AS"/>
      <sheetName val="Riepilogo_Spec_Tecniche"/>
      <sheetName val="Calcoli"/>
      <sheetName val="Congelam_PC"/>
      <sheetName val="Config_Dispo"/>
      <sheetName val="Ana_Specs"/>
      <sheetName val="Contatti_Fornitori"/>
      <sheetName val="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Nessuna certificazione</v>
          </cell>
          <cell r="C2">
            <v>8</v>
          </cell>
          <cell r="D2">
            <v>256</v>
          </cell>
          <cell r="E2" t="str">
            <v>Linux</v>
          </cell>
          <cell r="F2" t="str">
            <v>No</v>
          </cell>
          <cell r="G2" t="str">
            <v>No</v>
          </cell>
          <cell r="I2">
            <v>2</v>
          </cell>
          <cell r="J2" t="str">
            <v>Integrata</v>
          </cell>
        </row>
        <row r="3">
          <cell r="A3" t="str">
            <v>Etichetta ISO di tipo I (UNI EN ISO 14024)</v>
          </cell>
          <cell r="C3" t="str">
            <v>16 *</v>
          </cell>
          <cell r="D3" t="str">
            <v>512 *</v>
          </cell>
          <cell r="E3" t="str">
            <v>Windows 11 Pro O.E.M. *</v>
          </cell>
          <cell r="F3" t="str">
            <v>Sì *</v>
          </cell>
          <cell r="G3" t="str">
            <v>Sì *</v>
          </cell>
          <cell r="I3">
            <v>3</v>
          </cell>
          <cell r="J3" t="str">
            <v>Discreta *</v>
          </cell>
        </row>
        <row r="4">
          <cell r="A4" t="str">
            <v>Certificazione TCO</v>
          </cell>
          <cell r="C4" t="str">
            <v>32 *</v>
          </cell>
          <cell r="D4" t="str">
            <v>1.024 (1 TB) *</v>
          </cell>
          <cell r="G4" t="str">
            <v>Sì, dello stesso produttore del PC *</v>
          </cell>
          <cell r="I4">
            <v>4</v>
          </cell>
        </row>
        <row r="5">
          <cell r="C5" t="str">
            <v>64 *</v>
          </cell>
          <cell r="I5">
            <v>5</v>
          </cell>
        </row>
        <row r="6">
          <cell r="C6" t="str">
            <v>128 *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ella2" displayName="Tabella2" ref="B2:D40" totalsRowShown="0" headerRowDxfId="15" dataDxfId="14">
  <autoFilter ref="B2:D40"/>
  <tableColumns count="3">
    <tableColumn id="1" name=" " dataDxfId="13"/>
    <tableColumn id="2" name="PC" dataDxfId="12"/>
    <tableColumn id="3" name="Congelamento" dataDxfId="11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id="1" name="Tabella4" displayName="Tabella4" ref="B2:E11" totalsRowShown="0" headerRowDxfId="5" dataDxfId="4">
  <autoFilter ref="B2:E11"/>
  <tableColumns count="4">
    <tableColumn id="1" name="OE" dataDxfId="3"/>
    <tableColumn id="2" name="Nome e Cognome" dataDxfId="2"/>
    <tableColumn id="3" name="e-mail" dataDxfId="1"/>
    <tableColumn id="4" name="Tel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B1:F39"/>
  <sheetViews>
    <sheetView showGridLines="0" zoomScale="70" zoomScaleNormal="70" workbookViewId="0">
      <selection activeCell="D30" sqref="D30"/>
    </sheetView>
  </sheetViews>
  <sheetFormatPr defaultColWidth="8.7109375" defaultRowHeight="18.600000000000001" customHeight="1" x14ac:dyDescent="0.25"/>
  <cols>
    <col min="1" max="1" width="3.85546875" style="9" customWidth="1"/>
    <col min="2" max="2" width="8.7109375" style="21"/>
    <col min="3" max="3" width="58.42578125" style="9" bestFit="1" customWidth="1"/>
    <col min="4" max="4" width="34.85546875" style="19" bestFit="1" customWidth="1"/>
    <col min="5" max="16384" width="8.7109375" style="9"/>
  </cols>
  <sheetData>
    <row r="1" spans="2:6" ht="18.600000000000001" customHeight="1" x14ac:dyDescent="0.25">
      <c r="B1" s="21" t="s">
        <v>52</v>
      </c>
      <c r="C1" s="22"/>
      <c r="D1" s="23" t="s">
        <v>405</v>
      </c>
    </row>
    <row r="3" spans="2:6" ht="18.600000000000001" customHeight="1" x14ac:dyDescent="0.25">
      <c r="B3" s="37" t="s">
        <v>54</v>
      </c>
      <c r="C3"/>
      <c r="D3" s="40"/>
    </row>
    <row r="4" spans="2:6" ht="18.600000000000001" customHeight="1" x14ac:dyDescent="0.25">
      <c r="B4" s="37"/>
      <c r="C4" s="41" t="s">
        <v>260</v>
      </c>
      <c r="D4" s="42" t="s">
        <v>261</v>
      </c>
    </row>
    <row r="5" spans="2:6" ht="18.600000000000001" customHeight="1" x14ac:dyDescent="0.25">
      <c r="B5" s="37"/>
      <c r="C5" s="43" t="s">
        <v>15</v>
      </c>
      <c r="D5" s="44">
        <v>10</v>
      </c>
      <c r="F5" s="85" t="s">
        <v>376</v>
      </c>
    </row>
    <row r="6" spans="2:6" ht="18.600000000000001" customHeight="1" x14ac:dyDescent="0.25">
      <c r="B6" s="37"/>
      <c r="C6" s="43" t="s">
        <v>17</v>
      </c>
      <c r="D6" s="44" t="s">
        <v>31</v>
      </c>
      <c r="F6" s="85" t="s">
        <v>337</v>
      </c>
    </row>
    <row r="7" spans="2:6" ht="18.600000000000001" customHeight="1" x14ac:dyDescent="0.25">
      <c r="B7" s="37"/>
      <c r="C7"/>
      <c r="D7" s="40"/>
    </row>
    <row r="8" spans="2:6" ht="18.600000000000001" customHeight="1" x14ac:dyDescent="0.25">
      <c r="B8" s="37" t="s">
        <v>16</v>
      </c>
      <c r="C8"/>
      <c r="D8" s="40"/>
      <c r="F8" s="85" t="s">
        <v>338</v>
      </c>
    </row>
    <row r="9" spans="2:6" ht="18.600000000000001" customHeight="1" x14ac:dyDescent="0.25">
      <c r="B9" s="37"/>
      <c r="C9" s="41" t="s">
        <v>0</v>
      </c>
      <c r="D9" s="42" t="s">
        <v>10</v>
      </c>
    </row>
    <row r="10" spans="2:6" ht="18.600000000000001" customHeight="1" x14ac:dyDescent="0.25">
      <c r="B10" s="37"/>
      <c r="C10" s="43" t="s">
        <v>119</v>
      </c>
      <c r="D10" s="44" t="s">
        <v>12</v>
      </c>
    </row>
    <row r="11" spans="2:6" ht="18.600000000000001" customHeight="1" x14ac:dyDescent="0.25">
      <c r="B11" s="37"/>
      <c r="C11" s="43" t="s">
        <v>120</v>
      </c>
      <c r="D11" s="44" t="s">
        <v>65</v>
      </c>
    </row>
    <row r="12" spans="2:6" ht="18.600000000000001" customHeight="1" x14ac:dyDescent="0.25">
      <c r="B12" s="37"/>
      <c r="C12" s="43" t="s">
        <v>111</v>
      </c>
      <c r="D12" s="44" t="s">
        <v>114</v>
      </c>
      <c r="F12" s="83" t="s">
        <v>334</v>
      </c>
    </row>
    <row r="13" spans="2:6" ht="18.600000000000001" customHeight="1" x14ac:dyDescent="0.25">
      <c r="B13" s="37"/>
      <c r="C13" s="43" t="s">
        <v>121</v>
      </c>
      <c r="D13" s="44" t="s">
        <v>118</v>
      </c>
    </row>
    <row r="14" spans="2:6" ht="18.600000000000001" customHeight="1" x14ac:dyDescent="0.25">
      <c r="B14" s="37"/>
      <c r="C14"/>
      <c r="D14" s="40"/>
    </row>
    <row r="15" spans="2:6" ht="18.600000000000001" customHeight="1" x14ac:dyDescent="0.25">
      <c r="B15" s="37" t="s">
        <v>21</v>
      </c>
      <c r="C15"/>
      <c r="D15" s="40"/>
    </row>
    <row r="16" spans="2:6" ht="18.600000000000001" customHeight="1" x14ac:dyDescent="0.25">
      <c r="B16" s="37"/>
      <c r="C16" s="41" t="s">
        <v>122</v>
      </c>
      <c r="D16" s="42">
        <v>64</v>
      </c>
    </row>
    <row r="17" spans="2:4" ht="18.600000000000001" customHeight="1" x14ac:dyDescent="0.25">
      <c r="B17" s="37"/>
      <c r="C17" s="43" t="s">
        <v>58</v>
      </c>
      <c r="D17" s="44" t="s">
        <v>13</v>
      </c>
    </row>
    <row r="18" spans="2:4" ht="18.600000000000001" customHeight="1" x14ac:dyDescent="0.25">
      <c r="B18" s="37"/>
      <c r="C18" s="43" t="s">
        <v>29</v>
      </c>
      <c r="D18" s="44">
        <v>4</v>
      </c>
    </row>
    <row r="19" spans="2:4" ht="18.600000000000001" customHeight="1" x14ac:dyDescent="0.25">
      <c r="B19" s="37"/>
      <c r="C19" s="43" t="s">
        <v>20</v>
      </c>
      <c r="D19" s="44" t="s">
        <v>13</v>
      </c>
    </row>
    <row r="20" spans="2:4" ht="18.600000000000001" customHeight="1" x14ac:dyDescent="0.25">
      <c r="B20" s="37"/>
      <c r="C20" s="43" t="s">
        <v>123</v>
      </c>
      <c r="D20" s="44">
        <v>3</v>
      </c>
    </row>
    <row r="21" spans="2:4" ht="18.600000000000001" customHeight="1" x14ac:dyDescent="0.25">
      <c r="B21" s="37"/>
      <c r="C21" s="43" t="s">
        <v>124</v>
      </c>
      <c r="D21" s="44" t="s">
        <v>13</v>
      </c>
    </row>
    <row r="22" spans="2:4" ht="18.600000000000001" customHeight="1" x14ac:dyDescent="0.25">
      <c r="B22" s="37"/>
      <c r="C22" s="43" t="s">
        <v>59</v>
      </c>
      <c r="D22" s="44" t="s">
        <v>13</v>
      </c>
    </row>
    <row r="23" spans="2:4" ht="18.600000000000001" customHeight="1" x14ac:dyDescent="0.25">
      <c r="B23" s="37"/>
      <c r="C23"/>
      <c r="D23" s="40"/>
    </row>
    <row r="24" spans="2:4" ht="18.600000000000001" customHeight="1" x14ac:dyDescent="0.25">
      <c r="B24" s="37" t="s">
        <v>125</v>
      </c>
      <c r="C24"/>
      <c r="D24" s="40"/>
    </row>
    <row r="25" spans="2:4" ht="18.600000000000001" customHeight="1" x14ac:dyDescent="0.25">
      <c r="B25" s="37"/>
      <c r="C25" s="41" t="s">
        <v>126</v>
      </c>
      <c r="D25" s="42" t="s">
        <v>13</v>
      </c>
    </row>
    <row r="26" spans="2:4" ht="18.600000000000001" customHeight="1" x14ac:dyDescent="0.25">
      <c r="B26" s="37"/>
      <c r="C26" s="43" t="s">
        <v>22</v>
      </c>
      <c r="D26" s="42" t="s">
        <v>9</v>
      </c>
    </row>
    <row r="27" spans="2:4" ht="18.600000000000001" customHeight="1" x14ac:dyDescent="0.25">
      <c r="B27" s="37"/>
      <c r="C27"/>
      <c r="D27" s="40"/>
    </row>
    <row r="28" spans="2:4" ht="18.600000000000001" customHeight="1" x14ac:dyDescent="0.25">
      <c r="B28" s="37"/>
      <c r="C28"/>
      <c r="D28" s="40"/>
    </row>
    <row r="29" spans="2:4" ht="18.600000000000001" customHeight="1" x14ac:dyDescent="0.25">
      <c r="B29" s="37" t="s">
        <v>3</v>
      </c>
      <c r="C29"/>
      <c r="D29" s="40"/>
    </row>
    <row r="30" spans="2:4" ht="18.600000000000001" customHeight="1" x14ac:dyDescent="0.25">
      <c r="B30" s="37"/>
      <c r="C30" s="41" t="s">
        <v>127</v>
      </c>
      <c r="D30" s="42" t="s">
        <v>23</v>
      </c>
    </row>
    <row r="31" spans="2:4" ht="18.600000000000001" customHeight="1" x14ac:dyDescent="0.25">
      <c r="B31" s="37"/>
      <c r="C31" s="43" t="s">
        <v>128</v>
      </c>
      <c r="D31" s="44" t="s">
        <v>9</v>
      </c>
    </row>
    <row r="32" spans="2:4" ht="18.600000000000001" customHeight="1" x14ac:dyDescent="0.25">
      <c r="B32" s="37"/>
      <c r="C32" s="43" t="s">
        <v>129</v>
      </c>
      <c r="D32" s="44" t="s">
        <v>9</v>
      </c>
    </row>
    <row r="33" spans="2:4" ht="18.600000000000001" customHeight="1" x14ac:dyDescent="0.25">
      <c r="B33" s="37"/>
      <c r="C33" s="43" t="s">
        <v>130</v>
      </c>
      <c r="D33" s="42" t="s">
        <v>9</v>
      </c>
    </row>
    <row r="34" spans="2:4" ht="18.600000000000001" customHeight="1" x14ac:dyDescent="0.25">
      <c r="B34" s="37"/>
      <c r="C34" s="43" t="s">
        <v>1</v>
      </c>
      <c r="D34" s="44" t="s">
        <v>13</v>
      </c>
    </row>
    <row r="35" spans="2:4" ht="18.600000000000001" customHeight="1" x14ac:dyDescent="0.25">
      <c r="B35" s="37"/>
      <c r="C35" s="43" t="s">
        <v>2</v>
      </c>
      <c r="D35" s="44" t="s">
        <v>13</v>
      </c>
    </row>
    <row r="36" spans="2:4" ht="18.600000000000001" customHeight="1" x14ac:dyDescent="0.25">
      <c r="B36" s="37"/>
      <c r="C36" s="43" t="s">
        <v>131</v>
      </c>
      <c r="D36" s="44" t="s">
        <v>9</v>
      </c>
    </row>
    <row r="38" spans="2:4" ht="18.600000000000001" customHeight="1" x14ac:dyDescent="0.25">
      <c r="B38" s="24" t="s">
        <v>49</v>
      </c>
    </row>
    <row r="39" spans="2:4" ht="18.600000000000001" customHeight="1" x14ac:dyDescent="0.25">
      <c r="B39" s="21" t="s">
        <v>48</v>
      </c>
      <c r="C39" s="22"/>
      <c r="D39" s="23" t="s">
        <v>9</v>
      </c>
    </row>
  </sheetData>
  <conditionalFormatting sqref="D1">
    <cfRule type="expression" dxfId="19" priority="2">
      <formula>$D$1="Ad es., Comune di Milano"</formula>
    </cfRule>
  </conditionalFormatting>
  <dataValidations count="13">
    <dataValidation type="list" allowBlank="1" showInputMessage="1" showErrorMessage="1" sqref="D11">
      <formula1>SSD</formula1>
    </dataValidation>
    <dataValidation type="list" allowBlank="1" showInputMessage="1" showErrorMessage="1" sqref="D13:D15 D23">
      <formula1>Sist_Operat</formula1>
    </dataValidation>
    <dataValidation type="list" allowBlank="1" showInputMessage="1" showErrorMessage="1" sqref="D25:D26 D31:D32 D34:D35 D17 D19 D21:D22 D39">
      <formula1>SN</formula1>
    </dataValidation>
    <dataValidation type="list" allowBlank="1" showInputMessage="1" showErrorMessage="1" sqref="D6">
      <formula1>Sosten_Amb</formula1>
    </dataValidation>
    <dataValidation type="whole" allowBlank="1" showInputMessage="1" showErrorMessage="1" sqref="D5">
      <formula1>10</formula1>
      <formula2>220000</formula2>
    </dataValidation>
    <dataValidation type="list" allowBlank="1" showInputMessage="1" showErrorMessage="1" sqref="D10">
      <formula1>RAM</formula1>
    </dataValidation>
    <dataValidation type="list" allowBlank="1" showInputMessage="1" showErrorMessage="1" sqref="D30 D33">
      <formula1>SNSP</formula1>
    </dataValidation>
    <dataValidation type="list" allowBlank="1" showInputMessage="1" showErrorMessage="1" sqref="D20 D18">
      <formula1>"1,2,3,4,5"</formula1>
    </dataValidation>
    <dataValidation type="list" allowBlank="1" showInputMessage="1" showErrorMessage="1" sqref="D16">
      <formula1>EspRAM</formula1>
    </dataValidation>
    <dataValidation type="list" allowBlank="1" showInputMessage="1" showErrorMessage="1" sqref="D36">
      <formula1>Monitor</formula1>
    </dataValidation>
    <dataValidation type="list" allowBlank="1" showInputMessage="1" showErrorMessage="1" sqref="D12">
      <formula1>Display</formula1>
    </dataValidation>
    <dataValidation type="list" allowBlank="1" showInputMessage="1" showErrorMessage="1" sqref="D9">
      <formula1>CPU</formula1>
    </dataValidation>
    <dataValidation type="list" allowBlank="1" showInputMessage="1" showErrorMessage="1" sqref="D4">
      <formula1>Prodotto_Princip</formula1>
    </dataValidation>
  </dataValidations>
  <pageMargins left="0.70866141732283472" right="0.70866141732283472" top="0.94488188976377963" bottom="0.55118110236220474" header="0.11811023622047245" footer="0.11811023622047245"/>
  <pageSetup paperSize="9" scale="67" orientation="portrait" r:id="rId1"/>
  <headerFooter>
    <oddHeader>&amp;C&amp;G</oddHeader>
    <oddFooter>&amp;CVersione del &amp;D alle ore &amp;T</oddFooter>
  </headerFooter>
  <colBreaks count="1" manualBreakCount="1">
    <brk id="5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A52C16D-131E-4F07-A5F2-A45727C821CA}">
            <xm:f>AND($D$12=Ana!$L$2,$D$4=Ana!$A$4)</xm:f>
            <x14:dxf>
              <font>
                <b/>
                <i val="0"/>
                <color rgb="FFC00000"/>
              </font>
            </x14:dxf>
          </x14:cfRule>
          <xm:sqref>F12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36"/>
  <sheetViews>
    <sheetView showGridLines="0" tabSelected="1" zoomScale="90" zoomScaleNormal="90" workbookViewId="0">
      <selection activeCell="E6" sqref="E6"/>
    </sheetView>
  </sheetViews>
  <sheetFormatPr defaultRowHeight="15" x14ac:dyDescent="0.25"/>
  <cols>
    <col min="3" max="3" width="34.85546875" customWidth="1"/>
    <col min="4" max="4" width="35.5703125" customWidth="1"/>
    <col min="5" max="6" width="19.85546875" customWidth="1"/>
  </cols>
  <sheetData>
    <row r="1" spans="1:6" ht="15.75" thickBot="1" x14ac:dyDescent="0.3">
      <c r="A1" s="8"/>
      <c r="B1" s="9"/>
      <c r="C1" s="9"/>
      <c r="D1" s="9"/>
      <c r="E1" s="9"/>
      <c r="F1" s="14" t="s">
        <v>404</v>
      </c>
    </row>
    <row r="2" spans="1:6" x14ac:dyDescent="0.25">
      <c r="A2" s="8"/>
      <c r="B2" s="9"/>
      <c r="C2" s="10" t="s">
        <v>38</v>
      </c>
      <c r="D2" s="11" t="str">
        <f>+Input!D1</f>
        <v>Provincia di Reggio Emilia</v>
      </c>
      <c r="E2" s="11"/>
      <c r="F2" s="11"/>
    </row>
    <row r="3" spans="1:6" x14ac:dyDescent="0.25">
      <c r="A3" s="8"/>
      <c r="B3" s="9"/>
      <c r="C3" s="9"/>
      <c r="D3" s="9"/>
      <c r="E3" s="9"/>
      <c r="F3" s="9"/>
    </row>
    <row r="4" spans="1:6" x14ac:dyDescent="0.25">
      <c r="A4" s="8"/>
      <c r="B4" s="9"/>
      <c r="C4" s="9"/>
      <c r="D4" s="9"/>
      <c r="E4" s="9"/>
      <c r="F4" s="9"/>
    </row>
    <row r="5" spans="1:6" ht="30" customHeight="1" thickBot="1" x14ac:dyDescent="0.3">
      <c r="A5" s="12"/>
      <c r="B5" s="13"/>
      <c r="C5" s="14" t="s">
        <v>39</v>
      </c>
      <c r="D5" s="14" t="s">
        <v>41</v>
      </c>
      <c r="E5" s="15" t="s">
        <v>44</v>
      </c>
      <c r="F5" s="15" t="s">
        <v>46</v>
      </c>
    </row>
    <row r="6" spans="1:6" ht="30" customHeight="1" x14ac:dyDescent="0.25">
      <c r="A6" s="8">
        <v>1</v>
      </c>
      <c r="B6" s="9"/>
      <c r="C6" s="16" t="str">
        <f ca="1">Prezzi!AO58</f>
        <v>Italware S.r.l.</v>
      </c>
      <c r="D6" s="16" t="str">
        <f ca="1">Prezzi!AP58</f>
        <v>LENOVO ThinkPad L15 Gen4</v>
      </c>
      <c r="E6" s="20">
        <f ca="1">IF(Prezzi!AR58=0,"",Prezzi!AR58)</f>
        <v>610.66</v>
      </c>
      <c r="F6" s="20">
        <f ca="1">+E6*Input!D5</f>
        <v>6106.5999999999995</v>
      </c>
    </row>
    <row r="7" spans="1:6" x14ac:dyDescent="0.25">
      <c r="A7" s="8"/>
      <c r="B7" s="9"/>
      <c r="C7" s="16"/>
      <c r="D7" s="17"/>
      <c r="E7" s="17"/>
      <c r="F7" s="17"/>
    </row>
    <row r="8" spans="1:6" x14ac:dyDescent="0.25">
      <c r="A8" s="8"/>
      <c r="B8" s="9"/>
      <c r="C8" s="31" t="s">
        <v>40</v>
      </c>
      <c r="D8" s="18"/>
      <c r="E8" s="18"/>
      <c r="F8" s="18"/>
    </row>
    <row r="9" spans="1:6" x14ac:dyDescent="0.25">
      <c r="A9" s="8"/>
      <c r="B9" s="9"/>
      <c r="C9" s="32" t="str">
        <f ca="1">+VLOOKUP($C$6,Contatti_Fornitori!$B:$E,2,FALSE)</f>
        <v>Francesca Colozza</v>
      </c>
      <c r="D9" s="18"/>
      <c r="E9" s="18"/>
      <c r="F9" s="18"/>
    </row>
    <row r="10" spans="1:6" x14ac:dyDescent="0.25">
      <c r="A10" s="8"/>
      <c r="B10" s="9"/>
      <c r="C10" s="32" t="str">
        <f ca="1">+VLOOKUP($C$6,Contatti_Fornitori!$B:$E,3,FALSE)</f>
        <v>colozzaf@italware.it</v>
      </c>
      <c r="D10" s="18"/>
      <c r="E10" s="18"/>
      <c r="F10" s="18"/>
    </row>
    <row r="11" spans="1:6" x14ac:dyDescent="0.25">
      <c r="A11" s="8"/>
      <c r="B11" s="9"/>
      <c r="C11" s="33"/>
      <c r="D11" s="18"/>
      <c r="E11" s="18"/>
      <c r="F11" s="18"/>
    </row>
    <row r="13" spans="1:6" x14ac:dyDescent="0.25">
      <c r="C13" s="30"/>
      <c r="D13" s="30"/>
      <c r="E13" s="30"/>
    </row>
    <row r="14" spans="1:6" ht="30" customHeight="1" thickBot="1" x14ac:dyDescent="0.3">
      <c r="A14" s="12"/>
      <c r="B14" s="27"/>
      <c r="C14" s="14" t="s">
        <v>56</v>
      </c>
      <c r="D14" s="14" t="s">
        <v>41</v>
      </c>
      <c r="E14" s="15" t="s">
        <v>44</v>
      </c>
      <c r="F14" s="15"/>
    </row>
    <row r="15" spans="1:6" ht="21" customHeight="1" x14ac:dyDescent="0.25">
      <c r="A15" s="8"/>
      <c r="B15" s="9"/>
      <c r="C15" s="28" t="str">
        <f ca="1">Prezzi!AO59</f>
        <v>Bsistemi S.p.A.</v>
      </c>
      <c r="D15" s="28" t="str">
        <f ca="1">Prezzi!AP59</f>
        <v>Dell Latitude 5540 (TCO)</v>
      </c>
      <c r="E15" s="29">
        <f ca="1">IF(Prezzi!AR59=0,"",Prezzi!AR59)</f>
        <v>961.29</v>
      </c>
      <c r="F15" s="20"/>
    </row>
    <row r="16" spans="1:6" ht="21" customHeight="1" x14ac:dyDescent="0.25">
      <c r="A16" s="8"/>
      <c r="B16" s="9"/>
      <c r="C16" s="28" t="str">
        <f ca="1">Prezzi!AO60</f>
        <v>Eurome S.r.l.</v>
      </c>
      <c r="D16" s="28" t="str">
        <f ca="1">Prezzi!AP60</f>
        <v>Dell Latitude 5540 (TCO)</v>
      </c>
      <c r="E16" s="29">
        <f ca="1">IF(Prezzi!AR60=0,"",Prezzi!AR60)</f>
        <v>996</v>
      </c>
      <c r="F16" s="29"/>
    </row>
    <row r="17" spans="1:6" ht="21" customHeight="1" x14ac:dyDescent="0.25">
      <c r="A17" s="8"/>
      <c r="B17" s="9"/>
      <c r="C17" s="28" t="str">
        <f ca="1">Prezzi!AO61</f>
        <v/>
      </c>
      <c r="D17" s="28" t="str">
        <f ca="1">Prezzi!AP61</f>
        <v/>
      </c>
      <c r="E17" s="29" t="str">
        <f ca="1">IF(Prezzi!AR61=0,"",Prezzi!AR61)</f>
        <v/>
      </c>
      <c r="F17" s="29"/>
    </row>
    <row r="18" spans="1:6" ht="21" customHeight="1" x14ac:dyDescent="0.25">
      <c r="A18" s="8"/>
      <c r="B18" s="9"/>
      <c r="C18" s="28" t="str">
        <f ca="1">Prezzi!AO62</f>
        <v/>
      </c>
      <c r="D18" s="28" t="str">
        <f ca="1">Prezzi!AP62</f>
        <v/>
      </c>
      <c r="E18" s="29" t="str">
        <f ca="1">IF(Prezzi!AR62=0,"",Prezzi!AR62)</f>
        <v/>
      </c>
      <c r="F18" s="29"/>
    </row>
    <row r="19" spans="1:6" ht="21" customHeight="1" x14ac:dyDescent="0.25">
      <c r="A19" s="8"/>
      <c r="B19" s="9"/>
      <c r="C19" s="28" t="str">
        <f ca="1">Prezzi!AO63</f>
        <v/>
      </c>
      <c r="D19" s="28" t="str">
        <f ca="1">Prezzi!AP63</f>
        <v/>
      </c>
      <c r="E19" s="29" t="str">
        <f ca="1">IF(Prezzi!AR63=0,"",Prezzi!AR63)</f>
        <v/>
      </c>
      <c r="F19" s="29"/>
    </row>
    <row r="20" spans="1:6" ht="21" customHeight="1" x14ac:dyDescent="0.25">
      <c r="A20" s="8"/>
      <c r="B20" s="9"/>
      <c r="C20" s="28" t="str">
        <f ca="1">Prezzi!AO64</f>
        <v/>
      </c>
      <c r="D20" s="28" t="str">
        <f ca="1">Prezzi!AP64</f>
        <v/>
      </c>
      <c r="E20" s="29" t="str">
        <f ca="1">IF(Prezzi!AR64=0,"",Prezzi!AR64)</f>
        <v/>
      </c>
      <c r="F20" s="29"/>
    </row>
    <row r="21" spans="1:6" ht="21" customHeight="1" x14ac:dyDescent="0.25">
      <c r="A21" s="8"/>
      <c r="B21" s="9"/>
      <c r="C21" s="28" t="str">
        <f ca="1">Prezzi!AO65</f>
        <v/>
      </c>
      <c r="D21" s="28" t="str">
        <f ca="1">Prezzi!AP65</f>
        <v/>
      </c>
      <c r="E21" s="29" t="str">
        <f ca="1">IF(Prezzi!AR65=0,"",Prezzi!AR65)</f>
        <v/>
      </c>
      <c r="F21" s="29"/>
    </row>
    <row r="22" spans="1:6" ht="21" customHeight="1" x14ac:dyDescent="0.25">
      <c r="A22" s="8"/>
      <c r="B22" s="9"/>
      <c r="C22" s="28" t="str">
        <f ca="1">Prezzi!AO66</f>
        <v/>
      </c>
      <c r="D22" s="28" t="str">
        <f ca="1">Prezzi!AP66</f>
        <v/>
      </c>
      <c r="E22" s="29" t="str">
        <f ca="1">IF(Prezzi!AR66=0,"",Prezzi!AR66)</f>
        <v/>
      </c>
      <c r="F22" s="29"/>
    </row>
    <row r="23" spans="1:6" ht="21" customHeight="1" x14ac:dyDescent="0.25">
      <c r="A23" s="8"/>
      <c r="B23" s="9"/>
      <c r="C23" s="28" t="str">
        <f ca="1">Prezzi!AO67</f>
        <v/>
      </c>
      <c r="D23" s="28" t="str">
        <f ca="1">Prezzi!AP67</f>
        <v/>
      </c>
      <c r="E23" s="29" t="str">
        <f ca="1">IF(Prezzi!AR67=0,"",Prezzi!AR67)</f>
        <v/>
      </c>
      <c r="F23" s="29"/>
    </row>
    <row r="24" spans="1:6" ht="21" customHeight="1" x14ac:dyDescent="0.25">
      <c r="A24" s="8"/>
      <c r="B24" s="9"/>
      <c r="C24" s="28" t="str">
        <f ca="1">Prezzi!AO68</f>
        <v/>
      </c>
      <c r="D24" s="28" t="str">
        <f ca="1">Prezzi!AP68</f>
        <v/>
      </c>
      <c r="E24" s="29" t="str">
        <f ca="1">IF(Prezzi!AR68=0,"",Prezzi!AR68)</f>
        <v/>
      </c>
      <c r="F24" s="29"/>
    </row>
    <row r="25" spans="1:6" ht="21" customHeight="1" x14ac:dyDescent="0.25">
      <c r="A25" s="8"/>
      <c r="B25" s="9"/>
      <c r="C25" s="28" t="str">
        <f ca="1">Prezzi!AO69</f>
        <v/>
      </c>
      <c r="D25" s="28" t="str">
        <f ca="1">Prezzi!AP69</f>
        <v/>
      </c>
      <c r="E25" s="29" t="str">
        <f ca="1">IF(Prezzi!AR69=0,"",Prezzi!AR69)</f>
        <v/>
      </c>
      <c r="F25" s="29"/>
    </row>
    <row r="26" spans="1:6" ht="21" customHeight="1" x14ac:dyDescent="0.25">
      <c r="A26" s="8"/>
      <c r="B26" s="9"/>
      <c r="C26" s="28" t="str">
        <f ca="1">Prezzi!AO70</f>
        <v/>
      </c>
      <c r="D26" s="28" t="str">
        <f ca="1">Prezzi!AP70</f>
        <v/>
      </c>
      <c r="E26" s="29" t="str">
        <f ca="1">IF(Prezzi!AR70=0,"",Prezzi!AR70)</f>
        <v/>
      </c>
      <c r="F26" s="29"/>
    </row>
    <row r="27" spans="1:6" ht="21" customHeight="1" x14ac:dyDescent="0.25">
      <c r="A27" s="8"/>
      <c r="B27" s="9"/>
      <c r="C27" s="28"/>
      <c r="D27" s="28"/>
      <c r="E27" s="29"/>
      <c r="F27" s="29"/>
    </row>
    <row r="28" spans="1:6" ht="21" customHeight="1" x14ac:dyDescent="0.25">
      <c r="A28" s="8"/>
      <c r="B28" s="9"/>
      <c r="C28" s="28"/>
      <c r="D28" s="28"/>
      <c r="E28" s="29"/>
      <c r="F28" s="29"/>
    </row>
    <row r="29" spans="1:6" ht="21" customHeight="1" x14ac:dyDescent="0.25">
      <c r="A29" s="8"/>
      <c r="B29" s="9"/>
      <c r="C29" s="28"/>
      <c r="D29" s="28"/>
      <c r="E29" s="29"/>
      <c r="F29" s="29"/>
    </row>
    <row r="30" spans="1:6" ht="21" customHeight="1" x14ac:dyDescent="0.25">
      <c r="A30" s="8"/>
      <c r="B30" s="9"/>
      <c r="C30" s="28"/>
      <c r="D30" s="28"/>
      <c r="E30" s="29"/>
      <c r="F30" s="29"/>
    </row>
    <row r="31" spans="1:6" ht="21" customHeight="1" x14ac:dyDescent="0.25">
      <c r="A31" s="8"/>
      <c r="B31" s="9"/>
      <c r="C31" s="28"/>
      <c r="D31" s="28"/>
      <c r="E31" s="29"/>
      <c r="F31" s="29"/>
    </row>
    <row r="32" spans="1:6" ht="21" customHeight="1" x14ac:dyDescent="0.25">
      <c r="A32" s="8"/>
      <c r="B32" s="9"/>
      <c r="C32" s="28"/>
      <c r="D32" s="28"/>
      <c r="E32" s="29"/>
      <c r="F32" s="29"/>
    </row>
    <row r="33" spans="1:6" ht="21" customHeight="1" x14ac:dyDescent="0.25">
      <c r="A33" s="8"/>
      <c r="B33" s="9"/>
      <c r="C33" s="28"/>
      <c r="D33" s="28"/>
      <c r="E33" s="29"/>
      <c r="F33" s="29"/>
    </row>
    <row r="34" spans="1:6" ht="21" customHeight="1" x14ac:dyDescent="0.25">
      <c r="A34" s="8"/>
      <c r="B34" s="9"/>
      <c r="C34" s="28"/>
      <c r="D34" s="28"/>
      <c r="E34" s="29"/>
      <c r="F34" s="29"/>
    </row>
    <row r="35" spans="1:6" ht="21" customHeight="1" x14ac:dyDescent="0.25">
      <c r="A35" s="8"/>
      <c r="B35" s="9"/>
      <c r="C35" s="28"/>
      <c r="D35" s="28"/>
      <c r="E35" s="29"/>
      <c r="F35" s="29"/>
    </row>
    <row r="36" spans="1:6" ht="21" customHeight="1" x14ac:dyDescent="0.25">
      <c r="A36" s="8"/>
      <c r="B36" s="9"/>
      <c r="C36" s="28"/>
      <c r="D36" s="28"/>
      <c r="E36" s="29"/>
      <c r="F36" s="29"/>
    </row>
  </sheetData>
  <sheetProtection algorithmName="SHA-512" hashValue="fZd2e2iWUlHeW5/aVaW1CFkF3MAG9cWRebQoTUkeBJ/o+OY2GRozpF1UEZWosWNMacK1jOPfqZRbDujrLIwGsg==" saltValue="b/nsu5+SzLje57ULClEQsg==" spinCount="100000" sheet="1" objects="1" scenarios="1"/>
  <pageMargins left="0.70866141732283472" right="0.70866141732283472" top="0.94488188976377963" bottom="0.55118110236220474" header="0.11811023622047245" footer="0.11811023622047245"/>
  <pageSetup paperSize="9" orientation="landscape" r:id="rId1"/>
  <headerFooter>
    <oddHeader>&amp;C&amp;G</oddHeader>
    <oddFooter>&amp;CVersione del &amp;D alle ore &amp;T</oddFooter>
  </headerFooter>
  <rowBreaks count="1" manualBreakCount="1">
    <brk id="13" min="1" max="5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11"/>
  <sheetViews>
    <sheetView showGridLines="0" zoomScale="80" zoomScaleNormal="80" zoomScaleSheetLayoutView="80" workbookViewId="0">
      <selection activeCell="E2" sqref="E2"/>
    </sheetView>
  </sheetViews>
  <sheetFormatPr defaultRowHeight="15" x14ac:dyDescent="0.25"/>
  <cols>
    <col min="1" max="2" width="3.7109375" customWidth="1"/>
    <col min="3" max="4" width="36.140625" customWidth="1"/>
    <col min="5" max="6" width="15" customWidth="1"/>
  </cols>
  <sheetData>
    <row r="1" spans="1:6" ht="15.75" thickBot="1" x14ac:dyDescent="0.3">
      <c r="A1" s="8"/>
      <c r="B1" s="9"/>
      <c r="C1" s="9"/>
      <c r="D1" s="9"/>
      <c r="E1" s="14" t="s">
        <v>404</v>
      </c>
    </row>
    <row r="2" spans="1:6" x14ac:dyDescent="0.25">
      <c r="A2" s="8"/>
      <c r="B2" s="9"/>
      <c r="C2" s="10"/>
      <c r="D2" s="11"/>
      <c r="E2" s="11"/>
    </row>
    <row r="3" spans="1:6" x14ac:dyDescent="0.25">
      <c r="A3" s="8"/>
      <c r="B3" s="9"/>
      <c r="C3" s="9"/>
      <c r="D3" s="9"/>
      <c r="E3" s="9"/>
    </row>
    <row r="4" spans="1:6" ht="30" customHeight="1" thickBot="1" x14ac:dyDescent="0.3">
      <c r="A4" s="12"/>
      <c r="B4" s="12"/>
      <c r="C4" s="84" t="s">
        <v>336</v>
      </c>
      <c r="D4" s="14"/>
      <c r="E4" s="14"/>
      <c r="F4" s="15"/>
    </row>
    <row r="5" spans="1:6" ht="22.5" customHeight="1" x14ac:dyDescent="0.25">
      <c r="A5" s="8"/>
      <c r="B5" s="9"/>
      <c r="C5" s="16"/>
      <c r="D5" s="16"/>
      <c r="E5" s="16"/>
      <c r="F5" s="20"/>
    </row>
    <row r="6" spans="1:6" ht="22.5" customHeight="1" x14ac:dyDescent="0.25">
      <c r="C6" s="16"/>
      <c r="D6" s="16"/>
      <c r="E6" s="16"/>
      <c r="F6" s="20"/>
    </row>
    <row r="7" spans="1:6" x14ac:dyDescent="0.25">
      <c r="A7" s="8"/>
      <c r="B7" s="9"/>
      <c r="C7" s="25"/>
      <c r="E7" s="26"/>
      <c r="F7" s="9"/>
    </row>
    <row r="8" spans="1:6" x14ac:dyDescent="0.25">
      <c r="A8" s="8"/>
      <c r="B8" s="9"/>
      <c r="C8" s="25"/>
      <c r="E8" s="26"/>
      <c r="F8" s="9"/>
    </row>
    <row r="9" spans="1:6" x14ac:dyDescent="0.25">
      <c r="A9" s="8"/>
      <c r="B9" s="9"/>
      <c r="C9" s="25"/>
      <c r="E9" s="26"/>
      <c r="F9" s="9"/>
    </row>
    <row r="10" spans="1:6" x14ac:dyDescent="0.25">
      <c r="A10" s="8"/>
      <c r="B10" s="9"/>
      <c r="C10" s="25"/>
      <c r="E10" s="26"/>
      <c r="F10" s="9"/>
    </row>
    <row r="11" spans="1:6" x14ac:dyDescent="0.25">
      <c r="A11" s="8"/>
      <c r="B11" s="9"/>
      <c r="C11" s="25"/>
      <c r="E11" s="26"/>
      <c r="F11" s="9"/>
    </row>
  </sheetData>
  <sheetProtection algorithmName="SHA-512" hashValue="+PPNM0kVum8Vd+7l3TyPFOd95FIXSl/SykGMoc8swOuSNK0Cqvh7YiSjuKNreotgbRWyiEtQUBsUU8qtGl04Og==" saltValue="Y2F/HELqA7CdXA1rIrz/tQ==" spinCount="100000" sheet="1" objects="1" scenarios="1"/>
  <pageMargins left="0.70866141732283472" right="0.70866141732283472" top="0.94488188976377963" bottom="0.55118110236220474" header="0.11811023622047245" footer="0.11811023622047245"/>
  <pageSetup paperSize="9" scale="75" orientation="portrait" r:id="rId1"/>
  <headerFooter>
    <oddHeader>&amp;C&amp;G</oddHeader>
    <oddFooter>&amp;CVersione del &amp;D alle ore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>
    <tabColor theme="1"/>
  </sheetPr>
  <dimension ref="A1:AR43"/>
  <sheetViews>
    <sheetView showGridLines="0" view="pageBreakPreview" topLeftCell="A4" zoomScale="90" zoomScaleNormal="60" zoomScaleSheetLayoutView="90" workbookViewId="0">
      <pane ySplit="1" topLeftCell="A32" activePane="bottomLeft" state="frozen"/>
      <selection activeCell="D9" sqref="D9"/>
      <selection pane="bottomLeft" activeCell="AC36" sqref="AC36"/>
    </sheetView>
  </sheetViews>
  <sheetFormatPr defaultColWidth="8.7109375" defaultRowHeight="15" x14ac:dyDescent="0.25"/>
  <cols>
    <col min="1" max="1" width="12.28515625" style="57" bestFit="1" customWidth="1"/>
    <col min="2" max="2" width="17" style="57" customWidth="1"/>
    <col min="3" max="3" width="8.140625" style="70" bestFit="1" customWidth="1"/>
    <col min="4" max="4" width="16.42578125" style="70" customWidth="1"/>
    <col min="5" max="9" width="11.42578125" style="70" customWidth="1"/>
    <col min="10" max="10" width="12.85546875" style="70" customWidth="1"/>
    <col min="11" max="11" width="11.42578125" style="70" customWidth="1"/>
    <col min="12" max="28" width="17.7109375" style="70" customWidth="1"/>
    <col min="29" max="48" width="8.7109375" style="9" customWidth="1"/>
    <col min="49" max="16384" width="8.7109375" style="9"/>
  </cols>
  <sheetData>
    <row r="1" spans="1:44" hidden="1" x14ac:dyDescent="0.25">
      <c r="AG1" s="62">
        <f>IF(AG2=0,0,COUNTIF($AG$2:AG2,1))</f>
        <v>1</v>
      </c>
      <c r="AH1" s="68">
        <f>IF(AH2=0,0,COUNTIF($AG$2:AH2,1))</f>
        <v>0</v>
      </c>
      <c r="AI1" s="68">
        <f>IF(AI2=0,0,COUNTIF($AG$2:AI2,1))</f>
        <v>0</v>
      </c>
      <c r="AJ1" s="68">
        <f>IF(AJ2=0,0,COUNTIF($AG$2:AJ2,1))</f>
        <v>0</v>
      </c>
      <c r="AK1" s="68">
        <f>IF(AK2=0,0,COUNTIF($AG$2:AK2,1))</f>
        <v>2</v>
      </c>
      <c r="AL1" s="68">
        <f>IF(AL2=0,0,COUNTIF($AG$2:AL2,1))</f>
        <v>3</v>
      </c>
      <c r="AM1" s="68">
        <f>IF(AM2=0,0,COUNTIF($AG$2:AM2,1))</f>
        <v>0</v>
      </c>
      <c r="AN1" s="63">
        <f>IF(AN2=0,0,COUNTIF($AG$2:AN2,1))</f>
        <v>0</v>
      </c>
    </row>
    <row r="2" spans="1:44" ht="15.75" hidden="1" thickBot="1" x14ac:dyDescent="0.3">
      <c r="AG2" s="64">
        <f>+IF(Input!D30="No",0,1)</f>
        <v>1</v>
      </c>
      <c r="AH2" s="61">
        <f>+IF(Input!D31="No",0,1)</f>
        <v>0</v>
      </c>
      <c r="AI2" s="61">
        <f>+IF(Input!D32="No",0,1)</f>
        <v>0</v>
      </c>
      <c r="AJ2" s="61">
        <f>+IF(Input!D33="No",0,1)</f>
        <v>0</v>
      </c>
      <c r="AK2" s="61">
        <f>+IF(Input!D34="No",0,1)</f>
        <v>1</v>
      </c>
      <c r="AL2" s="61">
        <f>+IF(Input!D35="No",0,1)</f>
        <v>1</v>
      </c>
      <c r="AM2" s="61">
        <f>+IF(OR(Input!D36=Ana!I3,Input!D36=Ana!I5),1,0)</f>
        <v>0</v>
      </c>
      <c r="AN2" s="65">
        <f>+IF(OR(Input!D36=Ana!I4,Input!D36=Ana!I6),1,0)</f>
        <v>0</v>
      </c>
    </row>
    <row r="3" spans="1:44" ht="15.75" hidden="1" thickBot="1" x14ac:dyDescent="0.3">
      <c r="AD3" s="9" t="str">
        <f>"c"&amp;IF(Input!D9="Low",COLUMN(AD3),IF(Input!D9="Mid *",COLUMN(AE3),COLUMN(AF3)))</f>
        <v>c31</v>
      </c>
      <c r="AG3" s="66">
        <f t="shared" ref="AG3:AN3" si="0">+COLUMN(AG1)</f>
        <v>33</v>
      </c>
      <c r="AH3" s="69">
        <f t="shared" si="0"/>
        <v>34</v>
      </c>
      <c r="AI3" s="69">
        <f t="shared" si="0"/>
        <v>35</v>
      </c>
      <c r="AJ3" s="69">
        <f t="shared" si="0"/>
        <v>36</v>
      </c>
      <c r="AK3" s="69">
        <f t="shared" si="0"/>
        <v>37</v>
      </c>
      <c r="AL3" s="69">
        <f t="shared" si="0"/>
        <v>38</v>
      </c>
      <c r="AM3" s="69">
        <f t="shared" si="0"/>
        <v>39</v>
      </c>
      <c r="AN3" s="67">
        <f t="shared" si="0"/>
        <v>40</v>
      </c>
      <c r="AQ3" s="62">
        <v>1</v>
      </c>
      <c r="AR3" s="63" t="str">
        <f>"c"&amp;HLOOKUP(AQ3,$AG$1:$AN$3,3,FALSE)</f>
        <v>c33</v>
      </c>
    </row>
    <row r="4" spans="1:44" ht="30.75" thickBot="1" x14ac:dyDescent="0.3">
      <c r="A4" s="58" t="s">
        <v>283</v>
      </c>
      <c r="B4" s="58" t="s">
        <v>284</v>
      </c>
      <c r="C4" s="71" t="s">
        <v>285</v>
      </c>
      <c r="D4" s="71" t="s">
        <v>55</v>
      </c>
      <c r="E4" s="71" t="s">
        <v>286</v>
      </c>
      <c r="F4" s="71" t="s">
        <v>292</v>
      </c>
      <c r="G4" s="71" t="s">
        <v>53</v>
      </c>
      <c r="H4" s="71" t="s">
        <v>291</v>
      </c>
      <c r="I4" s="71" t="s">
        <v>290</v>
      </c>
      <c r="J4" s="71" t="s">
        <v>293</v>
      </c>
      <c r="K4" s="71" t="s">
        <v>59</v>
      </c>
      <c r="L4" s="71" t="str" cm="1">
        <f t="array" aca="1" ref="L4" ca="1">IFERROR(INDIRECT("r"&amp;ROW(L4)&amp;$AR$3,FALSE),"")</f>
        <v>Docking station / Port replicator</v>
      </c>
      <c r="M4" s="71" t="str" cm="1">
        <f t="array" aca="1" ref="M4" ca="1">IFERROR(INDIRECT("r"&amp;ROW(M4)&amp;$AR$4,FALSE),"")</f>
        <v>Cuffie stereo e microfono</v>
      </c>
      <c r="N4" s="71" t="str" cm="1">
        <f t="array" aca="1" ref="N4" ca="1">IFERROR(INDIRECT("r"&amp;ROW(N4)&amp;$AR$5,FALSE),"")</f>
        <v>Zaino porta computer</v>
      </c>
      <c r="O4" s="71" t="str" cm="1">
        <f t="array" aca="1" ref="O4" ca="1">IFERROR(INDIRECT("r"&amp;ROW(O4)&amp;$AR$6,FALSE),"")</f>
        <v/>
      </c>
      <c r="P4" s="71" t="str" cm="1">
        <f t="array" aca="1" ref="P4" ca="1">IFERROR(INDIRECT("r"&amp;ROW(P4)&amp;$AR$7,FALSE),"")</f>
        <v/>
      </c>
      <c r="Q4" s="71" t="str" cm="1">
        <f t="array" aca="1" ref="Q4" ca="1">IFERROR(INDIRECT("r"&amp;ROW(Q4)&amp;$AR$8,FALSE),"")</f>
        <v/>
      </c>
      <c r="R4" s="71" t="str" cm="1">
        <f t="array" aca="1" ref="R4" ca="1">IFERROR(INDIRECT("r"&amp;ROW(R4)&amp;$AR$9,FALSE),"")</f>
        <v/>
      </c>
      <c r="S4" s="74"/>
      <c r="T4" s="74"/>
      <c r="U4" s="74"/>
      <c r="V4" s="74"/>
      <c r="W4" s="74"/>
      <c r="X4" s="74"/>
      <c r="Y4" s="74"/>
      <c r="Z4" s="74"/>
      <c r="AA4" s="74"/>
      <c r="AB4" s="74"/>
      <c r="AD4" s="21" t="s">
        <v>4</v>
      </c>
      <c r="AE4" s="21" t="s">
        <v>10</v>
      </c>
      <c r="AF4" s="21" t="s">
        <v>11</v>
      </c>
      <c r="AG4" s="21" t="s">
        <v>66</v>
      </c>
      <c r="AH4" s="21" t="s">
        <v>128</v>
      </c>
      <c r="AI4" s="21" t="s">
        <v>67</v>
      </c>
      <c r="AJ4" s="21" t="s">
        <v>282</v>
      </c>
      <c r="AK4" s="21" t="s">
        <v>1</v>
      </c>
      <c r="AL4" s="21" t="s">
        <v>2</v>
      </c>
      <c r="AM4" s="21" t="s">
        <v>131</v>
      </c>
      <c r="AN4" s="21" t="s">
        <v>131</v>
      </c>
      <c r="AQ4" s="64">
        <v>2</v>
      </c>
      <c r="AR4" s="65" t="str">
        <f t="shared" ref="AR4:AR9" si="1">"c"&amp;HLOOKUP(AQ4,$AG$1:$AN$3,3,FALSE)</f>
        <v>c37</v>
      </c>
    </row>
    <row r="5" spans="1:44" x14ac:dyDescent="0.25">
      <c r="AQ5" s="64">
        <v>3</v>
      </c>
      <c r="AR5" s="65" t="str">
        <f t="shared" si="1"/>
        <v>c38</v>
      </c>
    </row>
    <row r="6" spans="1:44" ht="30" x14ac:dyDescent="0.25">
      <c r="A6" s="59" t="s">
        <v>47</v>
      </c>
      <c r="B6" s="59" t="s">
        <v>219</v>
      </c>
      <c r="C6" s="72">
        <v>15</v>
      </c>
      <c r="D6" s="72" t="str" cm="1">
        <f t="array" aca="1" ref="D6" ca="1">+INDIRECT("r"&amp;ROW(D6)&amp;$AD$3,FALSE)</f>
        <v>Intel Core i5-1135G7</v>
      </c>
      <c r="E6" s="72">
        <v>32</v>
      </c>
      <c r="F6" s="72" t="s">
        <v>289</v>
      </c>
      <c r="G6" s="72">
        <v>4</v>
      </c>
      <c r="H6" s="72" t="s">
        <v>289</v>
      </c>
      <c r="I6" s="72">
        <v>3</v>
      </c>
      <c r="J6" s="72" t="s">
        <v>289</v>
      </c>
      <c r="K6" s="72" t="s">
        <v>289</v>
      </c>
      <c r="L6" s="72" t="str" cm="1">
        <f t="array" aca="1" ref="L6" ca="1">IFERROR(INDIRECT("r"&amp;ROW(L6)&amp;$AR$3,FALSE),"")</f>
        <v>Sanxi Co. CK-0290D</v>
      </c>
      <c r="M6" s="72" t="str" cm="1">
        <f t="array" aca="1" ref="M6" ca="1">IFERROR(INDIRECT("r"&amp;ROW(M6)&amp;$AR$4,FALSE),"")</f>
        <v>Jabra Evolve 20 MS Stereo</v>
      </c>
      <c r="N6" s="72" t="str" cm="1">
        <f t="array" aca="1" ref="N6" ca="1">IFERROR(INDIRECT("r"&amp;ROW(N6)&amp;$AR$5,FALSE),"")</f>
        <v>Mobilis 111226</v>
      </c>
      <c r="O6" s="72" t="str" cm="1">
        <f t="array" aca="1" ref="O6" ca="1">IFERROR(INDIRECT("r"&amp;ROW(O6)&amp;$AR$6,FALSE),"")</f>
        <v/>
      </c>
      <c r="P6" s="72" t="str" cm="1">
        <f t="array" aca="1" ref="P6" ca="1">IFERROR(INDIRECT("r"&amp;ROW(P6)&amp;$AR$7,FALSE),"")</f>
        <v/>
      </c>
      <c r="Q6" s="72" t="str" cm="1">
        <f t="array" aca="1" ref="Q6" ca="1">IFERROR(INDIRECT("r"&amp;ROW(Q6)&amp;$AR$8,FALSE),"")</f>
        <v/>
      </c>
      <c r="R6" s="72" t="str" cm="1">
        <f t="array" aca="1" ref="R6" ca="1">IFERROR(INDIRECT("r"&amp;ROW(R6)&amp;$AR$9,FALSE),"")</f>
        <v/>
      </c>
      <c r="AC6" s="9" cm="1">
        <f t="array" aca="1" ref="AC6" ca="1">INDIRECT("Prezzi!r46c"&amp;ROW(AC6)+38,FALSE)+INDIRECT("Prezzi!r47c"&amp;ROW(AC6)+38,FALSE)</f>
        <v>0</v>
      </c>
      <c r="AD6" s="9" t="s">
        <v>203</v>
      </c>
      <c r="AE6" s="9" t="s">
        <v>199</v>
      </c>
      <c r="AF6" s="9" t="s">
        <v>193</v>
      </c>
      <c r="AG6" s="9" t="s">
        <v>182</v>
      </c>
      <c r="AH6" s="9" t="s">
        <v>167</v>
      </c>
      <c r="AI6" s="9" t="s">
        <v>89</v>
      </c>
      <c r="AJ6" s="9" t="s">
        <v>160</v>
      </c>
      <c r="AK6" s="9" t="s">
        <v>98</v>
      </c>
      <c r="AL6" s="9" t="s">
        <v>148</v>
      </c>
      <c r="AM6" s="9" t="s">
        <v>397</v>
      </c>
      <c r="AN6" s="9" t="s">
        <v>398</v>
      </c>
      <c r="AQ6" s="64">
        <v>4</v>
      </c>
      <c r="AR6" s="65" t="e">
        <f t="shared" si="1"/>
        <v>#N/A</v>
      </c>
    </row>
    <row r="7" spans="1:44" ht="30" x14ac:dyDescent="0.25">
      <c r="A7" s="60" t="s">
        <v>47</v>
      </c>
      <c r="B7" s="60" t="s">
        <v>218</v>
      </c>
      <c r="C7" s="73">
        <v>14</v>
      </c>
      <c r="D7" s="73" t="str" cm="1">
        <f t="array" aca="1" ref="D7" ca="1">+INDIRECT("r"&amp;ROW(D7)&amp;$AD$3,FALSE)</f>
        <v>Intel Core i5-1235U</v>
      </c>
      <c r="E7" s="73">
        <v>32</v>
      </c>
      <c r="F7" s="73" t="s">
        <v>289</v>
      </c>
      <c r="G7" s="73">
        <v>4</v>
      </c>
      <c r="H7" s="73" t="s">
        <v>289</v>
      </c>
      <c r="I7" s="73">
        <v>1</v>
      </c>
      <c r="J7" s="73" t="s">
        <v>9</v>
      </c>
      <c r="K7" s="73" t="s">
        <v>289</v>
      </c>
      <c r="L7" s="73" t="str" cm="1">
        <f t="array" aca="1" ref="L7" ca="1">IFERROR(INDIRECT("r"&amp;ROW(L7)&amp;$AR$3,FALSE),"")</f>
        <v>Sanxi Co. CK-0290D</v>
      </c>
      <c r="M7" s="73" t="str" cm="1">
        <f t="array" aca="1" ref="M7" ca="1">IFERROR(INDIRECT("r"&amp;ROW(M7)&amp;$AR$4,FALSE),"")</f>
        <v>Jabra Evolve 20 MS Stereo</v>
      </c>
      <c r="N7" s="73" t="str" cm="1">
        <f t="array" aca="1" ref="N7" ca="1">IFERROR(INDIRECT("r"&amp;ROW(N7)&amp;$AR$5,FALSE),"")</f>
        <v>Mobilis 111226</v>
      </c>
      <c r="O7" s="73" t="str" cm="1">
        <f t="array" aca="1" ref="O7" ca="1">IFERROR(INDIRECT("r"&amp;ROW(O7)&amp;$AR$6,FALSE),"")</f>
        <v/>
      </c>
      <c r="P7" s="73" t="str" cm="1">
        <f t="array" aca="1" ref="P7" ca="1">IFERROR(INDIRECT("r"&amp;ROW(P7)&amp;$AR$7,FALSE),"")</f>
        <v/>
      </c>
      <c r="Q7" s="73" t="str" cm="1">
        <f t="array" aca="1" ref="Q7" ca="1">IFERROR(INDIRECT("r"&amp;ROW(Q7)&amp;$AR$8,FALSE),"")</f>
        <v/>
      </c>
      <c r="R7" s="73" t="str" cm="1">
        <f t="array" aca="1" ref="R7" ca="1">IFERROR(INDIRECT("r"&amp;ROW(R7)&amp;$AR$9,FALSE),"")</f>
        <v/>
      </c>
      <c r="AC7" s="9" cm="1">
        <f t="array" aca="1" ref="AC7" ca="1">INDIRECT("Prezzi!r46c"&amp;ROW(AC7)+38,FALSE)+INDIRECT("Prezzi!r47c"&amp;ROW(AC7)+38,FALSE)</f>
        <v>0</v>
      </c>
      <c r="AD7" s="9" t="s">
        <v>206</v>
      </c>
      <c r="AE7" s="9" t="s">
        <v>197</v>
      </c>
      <c r="AF7" s="9" t="s">
        <v>192</v>
      </c>
      <c r="AG7" s="9" t="s">
        <v>182</v>
      </c>
      <c r="AH7" s="9" t="s">
        <v>167</v>
      </c>
      <c r="AI7" s="9" t="s">
        <v>89</v>
      </c>
      <c r="AJ7" s="9" t="s">
        <v>160</v>
      </c>
      <c r="AK7" s="9" t="s">
        <v>98</v>
      </c>
      <c r="AL7" s="9" t="s">
        <v>148</v>
      </c>
      <c r="AM7" s="9" t="s">
        <v>397</v>
      </c>
      <c r="AN7" s="9" t="s">
        <v>398</v>
      </c>
      <c r="AQ7" s="64">
        <v>5</v>
      </c>
      <c r="AR7" s="65" t="e">
        <f t="shared" si="1"/>
        <v>#N/A</v>
      </c>
    </row>
    <row r="8" spans="1:44" ht="30" x14ac:dyDescent="0.25">
      <c r="A8" s="60" t="s">
        <v>47</v>
      </c>
      <c r="B8" s="60" t="s">
        <v>214</v>
      </c>
      <c r="C8" s="73">
        <v>13</v>
      </c>
      <c r="D8" s="73" t="str" cm="1">
        <f t="array" aca="1" ref="D8" ca="1">+INDIRECT("r"&amp;ROW(D8)&amp;$AD$3,FALSE)</f>
        <v>Intel Core i5-1235U</v>
      </c>
      <c r="E8" s="73">
        <v>64</v>
      </c>
      <c r="F8" s="73" t="s">
        <v>289</v>
      </c>
      <c r="G8" s="73">
        <v>3</v>
      </c>
      <c r="H8" s="73" t="s">
        <v>289</v>
      </c>
      <c r="I8" s="73">
        <v>1</v>
      </c>
      <c r="J8" s="73" t="s">
        <v>9</v>
      </c>
      <c r="K8" s="73" t="s">
        <v>289</v>
      </c>
      <c r="L8" s="73" t="str" cm="1">
        <f t="array" aca="1" ref="L8" ca="1">IFERROR(INDIRECT("r"&amp;ROW(L8)&amp;$AR$3,FALSE),"")</f>
        <v>Sanxi Co. CK-0290D</v>
      </c>
      <c r="M8" s="73" t="str" cm="1">
        <f t="array" aca="1" ref="M8" ca="1">IFERROR(INDIRECT("r"&amp;ROW(M8)&amp;$AR$4,FALSE),"")</f>
        <v>Jabra Evolve 20 MS Stereo</v>
      </c>
      <c r="N8" s="73" t="str" cm="1">
        <f t="array" aca="1" ref="N8" ca="1">IFERROR(INDIRECT("r"&amp;ROW(N8)&amp;$AR$5,FALSE),"")</f>
        <v>Mobilis 111226</v>
      </c>
      <c r="O8" s="73" t="str" cm="1">
        <f t="array" aca="1" ref="O8" ca="1">IFERROR(INDIRECT("r"&amp;ROW(O8)&amp;$AR$6,FALSE),"")</f>
        <v/>
      </c>
      <c r="P8" s="73" t="str" cm="1">
        <f t="array" aca="1" ref="P8" ca="1">IFERROR(INDIRECT("r"&amp;ROW(P8)&amp;$AR$7,FALSE),"")</f>
        <v/>
      </c>
      <c r="Q8" s="73" t="str" cm="1">
        <f t="array" aca="1" ref="Q8" ca="1">IFERROR(INDIRECT("r"&amp;ROW(Q8)&amp;$AR$8,FALSE),"")</f>
        <v/>
      </c>
      <c r="R8" s="73" t="str" cm="1">
        <f t="array" aca="1" ref="R8" ca="1">IFERROR(INDIRECT("r"&amp;ROW(R8)&amp;$AR$9,FALSE),"")</f>
        <v/>
      </c>
      <c r="AC8" s="9" cm="1">
        <f t="array" aca="1" ref="AC8" ca="1">INDIRECT("Prezzi!r46c"&amp;ROW(AC8)+38,FALSE)+INDIRECT("Prezzi!r47c"&amp;ROW(AC8)+38,FALSE)</f>
        <v>0</v>
      </c>
      <c r="AD8" s="9" t="s">
        <v>206</v>
      </c>
      <c r="AE8" s="9" t="s">
        <v>197</v>
      </c>
      <c r="AF8" s="9" t="s">
        <v>192</v>
      </c>
      <c r="AG8" s="9" t="s">
        <v>182</v>
      </c>
      <c r="AH8" s="9" t="s">
        <v>167</v>
      </c>
      <c r="AI8" s="9" t="s">
        <v>89</v>
      </c>
      <c r="AJ8" s="9" t="s">
        <v>93</v>
      </c>
      <c r="AK8" s="9" t="s">
        <v>98</v>
      </c>
      <c r="AL8" s="9" t="s">
        <v>148</v>
      </c>
      <c r="AM8" s="9" t="s">
        <v>397</v>
      </c>
      <c r="AN8" s="9" t="s">
        <v>399</v>
      </c>
      <c r="AQ8" s="64">
        <v>6</v>
      </c>
      <c r="AR8" s="65" t="e">
        <f t="shared" si="1"/>
        <v>#N/A</v>
      </c>
    </row>
    <row r="9" spans="1:44" ht="30.75" thickBot="1" x14ac:dyDescent="0.3">
      <c r="A9" s="60" t="s">
        <v>75</v>
      </c>
      <c r="B9" s="60" t="s">
        <v>356</v>
      </c>
      <c r="C9" s="73">
        <v>15</v>
      </c>
      <c r="D9" s="73" t="str" cm="1">
        <f t="array" aca="1" ref="D9" ca="1">+INDIRECT("r"&amp;ROW(D9)&amp;$AD$3,FALSE)</f>
        <v>Intel i5-1335U</v>
      </c>
      <c r="E9" s="73">
        <v>64</v>
      </c>
      <c r="F9" s="73" t="s">
        <v>289</v>
      </c>
      <c r="G9" s="73">
        <v>4</v>
      </c>
      <c r="H9" s="73" t="s">
        <v>289</v>
      </c>
      <c r="I9" s="73">
        <v>4</v>
      </c>
      <c r="J9" s="73" t="s">
        <v>289</v>
      </c>
      <c r="K9" s="73" t="s">
        <v>289</v>
      </c>
      <c r="L9" s="73" t="str" cm="1">
        <f t="array" aca="1" ref="L9" ca="1">IFERROR(INDIRECT("r"&amp;ROW(L9)&amp;$AR$3,FALSE),"")</f>
        <v>Dell DA310</v>
      </c>
      <c r="M9" s="73" t="str" cm="1">
        <f t="array" aca="1" ref="M9" ca="1">IFERROR(INDIRECT("r"&amp;ROW(M9)&amp;$AR$4,FALSE),"")</f>
        <v>DELL WH3024</v>
      </c>
      <c r="N9" s="73" t="str" cm="1">
        <f t="array" aca="1" ref="N9" ca="1">IFERROR(INDIRECT("r"&amp;ROW(N9)&amp;$AR$5,FALSE),"")</f>
        <v>DELL CP5724S</v>
      </c>
      <c r="O9" s="73" t="str" cm="1">
        <f t="array" aca="1" ref="O9" ca="1">IFERROR(INDIRECT("r"&amp;ROW(O9)&amp;$AR$6,FALSE),"")</f>
        <v/>
      </c>
      <c r="P9" s="73" t="str" cm="1">
        <f t="array" aca="1" ref="P9" ca="1">IFERROR(INDIRECT("r"&amp;ROW(P9)&amp;$AR$7,FALSE),"")</f>
        <v/>
      </c>
      <c r="Q9" s="73" t="str" cm="1">
        <f t="array" aca="1" ref="Q9" ca="1">IFERROR(INDIRECT("r"&amp;ROW(Q9)&amp;$AR$8,FALSE),"")</f>
        <v/>
      </c>
      <c r="R9" s="73" t="str" cm="1">
        <f t="array" aca="1" ref="R9" ca="1">IFERROR(INDIRECT("r"&amp;ROW(R9)&amp;$AR$9,FALSE),"")</f>
        <v/>
      </c>
      <c r="AC9" s="9" cm="1">
        <f t="array" aca="1" ref="AC9" ca="1">INDIRECT("Prezzi!r46c"&amp;ROW(AC9)+38,FALSE)+INDIRECT("Prezzi!r47c"&amp;ROW(AC9)+38,FALSE)</f>
        <v>1</v>
      </c>
      <c r="AD9" s="9" t="s">
        <v>357</v>
      </c>
      <c r="AE9" s="9" t="s">
        <v>358</v>
      </c>
      <c r="AF9" s="9" t="s">
        <v>359</v>
      </c>
      <c r="AG9" s="9" t="s">
        <v>181</v>
      </c>
      <c r="AH9" s="9" t="s">
        <v>88</v>
      </c>
      <c r="AI9" s="9" t="s">
        <v>90</v>
      </c>
      <c r="AJ9" s="9" t="s">
        <v>94</v>
      </c>
      <c r="AK9" s="9" t="s">
        <v>400</v>
      </c>
      <c r="AL9" s="9" t="s">
        <v>390</v>
      </c>
      <c r="AM9" s="9" t="s">
        <v>365</v>
      </c>
      <c r="AN9" s="9" t="s">
        <v>101</v>
      </c>
      <c r="AQ9" s="66">
        <v>7</v>
      </c>
      <c r="AR9" s="67" t="e">
        <f t="shared" si="1"/>
        <v>#N/A</v>
      </c>
    </row>
    <row r="10" spans="1:44" ht="30" x14ac:dyDescent="0.25">
      <c r="A10" s="60" t="s">
        <v>75</v>
      </c>
      <c r="B10" s="60" t="s">
        <v>355</v>
      </c>
      <c r="C10" s="73">
        <v>15</v>
      </c>
      <c r="D10" s="73" t="str" cm="1">
        <f t="array" aca="1" ref="D10" ca="1">+INDIRECT("r"&amp;ROW(D10)&amp;$AD$3,FALSE)</f>
        <v>Intel i5-1345U</v>
      </c>
      <c r="E10" s="73">
        <v>64</v>
      </c>
      <c r="F10" s="73" t="s">
        <v>289</v>
      </c>
      <c r="G10" s="73">
        <v>4</v>
      </c>
      <c r="H10" s="73" t="s">
        <v>289</v>
      </c>
      <c r="I10" s="73">
        <v>4</v>
      </c>
      <c r="J10" s="73" t="s">
        <v>289</v>
      </c>
      <c r="K10" s="73" t="s">
        <v>289</v>
      </c>
      <c r="L10" s="73" t="str" cm="1">
        <f t="array" aca="1" ref="L10" ca="1">IFERROR(INDIRECT("r"&amp;ROW(L10)&amp;$AR$3,FALSE),"")</f>
        <v>Dell DA310</v>
      </c>
      <c r="M10" s="73" t="str" cm="1">
        <f t="array" aca="1" ref="M10" ca="1">IFERROR(INDIRECT("r"&amp;ROW(M10)&amp;$AR$4,FALSE),"")</f>
        <v>DELL WH3024</v>
      </c>
      <c r="N10" s="73" t="str" cm="1">
        <f t="array" aca="1" ref="N10" ca="1">IFERROR(INDIRECT("r"&amp;ROW(N10)&amp;$AR$5,FALSE),"")</f>
        <v>DELL CP5724S</v>
      </c>
      <c r="O10" s="73" t="str" cm="1">
        <f t="array" aca="1" ref="O10" ca="1">IFERROR(INDIRECT("r"&amp;ROW(O10)&amp;$AR$6,FALSE),"")</f>
        <v/>
      </c>
      <c r="P10" s="73" t="str" cm="1">
        <f t="array" aca="1" ref="P10" ca="1">IFERROR(INDIRECT("r"&amp;ROW(P10)&amp;$AR$7,FALSE),"")</f>
        <v/>
      </c>
      <c r="Q10" s="73" t="str" cm="1">
        <f t="array" aca="1" ref="Q10" ca="1">IFERROR(INDIRECT("r"&amp;ROW(Q10)&amp;$AR$8,FALSE),"")</f>
        <v/>
      </c>
      <c r="R10" s="73" t="str" cm="1">
        <f t="array" aca="1" ref="R10" ca="1">IFERROR(INDIRECT("r"&amp;ROW(R10)&amp;$AR$9,FALSE),"")</f>
        <v/>
      </c>
      <c r="AC10" s="9" cm="1">
        <f t="array" aca="1" ref="AC10" ca="1">INDIRECT("Prezzi!r46c"&amp;ROW(AC10)+38,FALSE)+INDIRECT("Prezzi!r47c"&amp;ROW(AC10)+38,FALSE)</f>
        <v>2</v>
      </c>
      <c r="AD10" s="9" t="s">
        <v>357</v>
      </c>
      <c r="AE10" s="9" t="s">
        <v>370</v>
      </c>
      <c r="AF10" s="9" t="s">
        <v>371</v>
      </c>
      <c r="AG10" s="9" t="s">
        <v>181</v>
      </c>
      <c r="AH10" s="9" t="s">
        <v>88</v>
      </c>
      <c r="AI10" s="9" t="s">
        <v>90</v>
      </c>
      <c r="AJ10" s="9" t="s">
        <v>94</v>
      </c>
      <c r="AK10" s="9" t="s">
        <v>400</v>
      </c>
      <c r="AL10" s="9" t="s">
        <v>390</v>
      </c>
      <c r="AM10" s="9" t="s">
        <v>365</v>
      </c>
      <c r="AN10" s="9" t="s">
        <v>101</v>
      </c>
    </row>
    <row r="11" spans="1:44" ht="30" x14ac:dyDescent="0.25">
      <c r="A11" s="60" t="s">
        <v>75</v>
      </c>
      <c r="B11" s="60" t="s">
        <v>354</v>
      </c>
      <c r="C11" s="73">
        <v>14</v>
      </c>
      <c r="D11" s="73" t="str" cm="1">
        <f t="array" aca="1" ref="D11" ca="1">+INDIRECT("r"&amp;ROW(D11)&amp;$AD$3,FALSE)</f>
        <v>Intel i5-1335U</v>
      </c>
      <c r="E11" s="73">
        <v>64</v>
      </c>
      <c r="F11" s="73" t="s">
        <v>289</v>
      </c>
      <c r="G11" s="73">
        <v>4</v>
      </c>
      <c r="H11" s="73" t="s">
        <v>289</v>
      </c>
      <c r="I11" s="73">
        <v>4</v>
      </c>
      <c r="J11" s="73" t="s">
        <v>9</v>
      </c>
      <c r="K11" s="73" t="s">
        <v>289</v>
      </c>
      <c r="L11" s="73" t="str" cm="1">
        <f t="array" aca="1" ref="L11" ca="1">IFERROR(INDIRECT("r"&amp;ROW(L11)&amp;$AR$3,FALSE),"")</f>
        <v>Dell DA310</v>
      </c>
      <c r="M11" s="73" t="str" cm="1">
        <f t="array" aca="1" ref="M11" ca="1">IFERROR(INDIRECT("r"&amp;ROW(M11)&amp;$AR$4,FALSE),"")</f>
        <v>DELL WH3024</v>
      </c>
      <c r="N11" s="73" t="str" cm="1">
        <f t="array" aca="1" ref="N11" ca="1">IFERROR(INDIRECT("r"&amp;ROW(N11)&amp;$AR$5,FALSE),"")</f>
        <v>DELL CP5724S</v>
      </c>
      <c r="O11" s="73" t="str" cm="1">
        <f t="array" aca="1" ref="O11" ca="1">IFERROR(INDIRECT("r"&amp;ROW(O11)&amp;$AR$6,FALSE),"")</f>
        <v/>
      </c>
      <c r="P11" s="73" t="str" cm="1">
        <f t="array" aca="1" ref="P11" ca="1">IFERROR(INDIRECT("r"&amp;ROW(P11)&amp;$AR$7,FALSE),"")</f>
        <v/>
      </c>
      <c r="Q11" s="73" t="str" cm="1">
        <f t="array" aca="1" ref="Q11" ca="1">IFERROR(INDIRECT("r"&amp;ROW(Q11)&amp;$AR$8,FALSE),"")</f>
        <v/>
      </c>
      <c r="R11" s="73" t="str" cm="1">
        <f t="array" aca="1" ref="R11" ca="1">IFERROR(INDIRECT("r"&amp;ROW(R11)&amp;$AR$9,FALSE),"")</f>
        <v/>
      </c>
      <c r="AC11" s="9" cm="1">
        <f t="array" aca="1" ref="AC11" ca="1">INDIRECT("Prezzi!r46c"&amp;ROW(AC11)+38,FALSE)+INDIRECT("Prezzi!r47c"&amp;ROW(AC11)+38,FALSE)</f>
        <v>1</v>
      </c>
      <c r="AD11" s="9" t="s">
        <v>357</v>
      </c>
      <c r="AE11" s="9" t="s">
        <v>358</v>
      </c>
      <c r="AF11" s="9" t="s">
        <v>359</v>
      </c>
      <c r="AG11" s="9" t="s">
        <v>181</v>
      </c>
      <c r="AH11" s="9" t="s">
        <v>88</v>
      </c>
      <c r="AI11" s="9" t="s">
        <v>165</v>
      </c>
      <c r="AJ11" s="9" t="s">
        <v>94</v>
      </c>
      <c r="AK11" s="9" t="s">
        <v>400</v>
      </c>
      <c r="AL11" s="9" t="s">
        <v>390</v>
      </c>
      <c r="AM11" s="9" t="s">
        <v>365</v>
      </c>
      <c r="AN11" s="9" t="s">
        <v>101</v>
      </c>
    </row>
    <row r="12" spans="1:44" ht="30" x14ac:dyDescent="0.25">
      <c r="A12" s="60" t="s">
        <v>75</v>
      </c>
      <c r="B12" s="60" t="s">
        <v>360</v>
      </c>
      <c r="C12" s="73">
        <v>14</v>
      </c>
      <c r="D12" s="73" t="str" cm="1">
        <f t="array" aca="1" ref="D12" ca="1">+INDIRECT("r"&amp;ROW(D12)&amp;$AD$3,FALSE)</f>
        <v>Intel I5-1345U vPro®</v>
      </c>
      <c r="E12" s="73">
        <v>64</v>
      </c>
      <c r="F12" s="73" t="s">
        <v>289</v>
      </c>
      <c r="G12" s="73">
        <v>4</v>
      </c>
      <c r="H12" s="73" t="s">
        <v>289</v>
      </c>
      <c r="I12" s="73">
        <v>4</v>
      </c>
      <c r="J12" s="73" t="s">
        <v>9</v>
      </c>
      <c r="K12" s="73" t="s">
        <v>289</v>
      </c>
      <c r="L12" s="73" t="str" cm="1">
        <f t="array" aca="1" ref="L12" ca="1">IFERROR(INDIRECT("r"&amp;ROW(L12)&amp;$AR$3,FALSE),"")</f>
        <v>Dell DA310</v>
      </c>
      <c r="M12" s="73" t="str" cm="1">
        <f t="array" aca="1" ref="M12" ca="1">IFERROR(INDIRECT("r"&amp;ROW(M12)&amp;$AR$4,FALSE),"")</f>
        <v>DELL WH3024</v>
      </c>
      <c r="N12" s="73" t="str" cm="1">
        <f t="array" aca="1" ref="N12" ca="1">IFERROR(INDIRECT("r"&amp;ROW(N12)&amp;$AR$5,FALSE),"")</f>
        <v>DELL CP5724S</v>
      </c>
      <c r="O12" s="73" t="str" cm="1">
        <f t="array" aca="1" ref="O12" ca="1">IFERROR(INDIRECT("r"&amp;ROW(O12)&amp;$AR$6,FALSE),"")</f>
        <v/>
      </c>
      <c r="P12" s="73" t="str" cm="1">
        <f t="array" aca="1" ref="P12" ca="1">IFERROR(INDIRECT("r"&amp;ROW(P12)&amp;$AR$7,FALSE),"")</f>
        <v/>
      </c>
      <c r="Q12" s="73" t="str" cm="1">
        <f t="array" aca="1" ref="Q12" ca="1">IFERROR(INDIRECT("r"&amp;ROW(Q12)&amp;$AR$8,FALSE),"")</f>
        <v/>
      </c>
      <c r="R12" s="73" t="str" cm="1">
        <f t="array" aca="1" ref="R12" ca="1">IFERROR(INDIRECT("r"&amp;ROW(R12)&amp;$AR$9,FALSE),"")</f>
        <v/>
      </c>
      <c r="AC12" s="9" cm="1">
        <f t="array" aca="1" ref="AC12" ca="1">INDIRECT("Prezzi!r46c"&amp;ROW(AC12)+38,FALSE)+INDIRECT("Prezzi!r47c"&amp;ROW(AC12)+38,FALSE)</f>
        <v>1</v>
      </c>
      <c r="AD12" s="9" t="s">
        <v>357</v>
      </c>
      <c r="AE12" s="9" t="s">
        <v>363</v>
      </c>
      <c r="AF12" s="9" t="s">
        <v>364</v>
      </c>
      <c r="AG12" s="9" t="s">
        <v>181</v>
      </c>
      <c r="AH12" s="9" t="s">
        <v>88</v>
      </c>
      <c r="AI12" s="9" t="s">
        <v>90</v>
      </c>
      <c r="AJ12" s="9" t="s">
        <v>94</v>
      </c>
      <c r="AK12" s="9" t="s">
        <v>400</v>
      </c>
      <c r="AL12" s="9" t="s">
        <v>390</v>
      </c>
      <c r="AM12" s="9" t="s">
        <v>365</v>
      </c>
      <c r="AN12" s="9" t="s">
        <v>101</v>
      </c>
    </row>
    <row r="13" spans="1:44" ht="30" x14ac:dyDescent="0.25">
      <c r="A13" s="60" t="s">
        <v>75</v>
      </c>
      <c r="B13" s="60" t="s">
        <v>353</v>
      </c>
      <c r="C13" s="73">
        <v>13</v>
      </c>
      <c r="D13" s="73" t="str" cm="1">
        <f t="array" aca="1" ref="D13" ca="1">+INDIRECT("r"&amp;ROW(D13)&amp;$AD$3,FALSE)</f>
        <v>Intel i5-1335U</v>
      </c>
      <c r="E13" s="73">
        <v>32</v>
      </c>
      <c r="F13" s="73" t="s">
        <v>289</v>
      </c>
      <c r="G13" s="73">
        <v>4</v>
      </c>
      <c r="H13" s="73" t="s">
        <v>289</v>
      </c>
      <c r="I13" s="73">
        <v>3</v>
      </c>
      <c r="J13" s="73" t="s">
        <v>9</v>
      </c>
      <c r="K13" s="73" t="s">
        <v>289</v>
      </c>
      <c r="L13" s="73" t="str" cm="1">
        <f t="array" aca="1" ref="L13" ca="1">IFERROR(INDIRECT("r"&amp;ROW(L13)&amp;$AR$3,FALSE),"")</f>
        <v>Dell DA310</v>
      </c>
      <c r="M13" s="73" t="str" cm="1">
        <f t="array" aca="1" ref="M13" ca="1">IFERROR(INDIRECT("r"&amp;ROW(M13)&amp;$AR$4,FALSE),"")</f>
        <v>DELL WH3024</v>
      </c>
      <c r="N13" s="73" t="str" cm="1">
        <f t="array" aca="1" ref="N13" ca="1">IFERROR(INDIRECT("r"&amp;ROW(N13)&amp;$AR$5,FALSE),"")</f>
        <v>DELL CP5724S</v>
      </c>
      <c r="O13" s="73" t="str" cm="1">
        <f t="array" aca="1" ref="O13" ca="1">IFERROR(INDIRECT("r"&amp;ROW(O13)&amp;$AR$6,FALSE),"")</f>
        <v/>
      </c>
      <c r="P13" s="73" t="str" cm="1">
        <f t="array" aca="1" ref="P13" ca="1">IFERROR(INDIRECT("r"&amp;ROW(P13)&amp;$AR$7,FALSE),"")</f>
        <v/>
      </c>
      <c r="Q13" s="73" t="str" cm="1">
        <f t="array" aca="1" ref="Q13" ca="1">IFERROR(INDIRECT("r"&amp;ROW(Q13)&amp;$AR$8,FALSE),"")</f>
        <v/>
      </c>
      <c r="R13" s="73" t="str" cm="1">
        <f t="array" aca="1" ref="R13" ca="1">IFERROR(INDIRECT("r"&amp;ROW(R13)&amp;$AR$9,FALSE),"")</f>
        <v/>
      </c>
      <c r="AC13" s="9" cm="1">
        <f t="array" aca="1" ref="AC13" ca="1">INDIRECT("Prezzi!r46c"&amp;ROW(AC13)+38,FALSE)+INDIRECT("Prezzi!r47c"&amp;ROW(AC13)+38,FALSE)</f>
        <v>1</v>
      </c>
      <c r="AD13" s="9" t="s">
        <v>357</v>
      </c>
      <c r="AE13" s="9" t="s">
        <v>358</v>
      </c>
      <c r="AF13" s="9" t="s">
        <v>361</v>
      </c>
      <c r="AG13" s="9" t="s">
        <v>181</v>
      </c>
      <c r="AH13" s="9" t="s">
        <v>88</v>
      </c>
      <c r="AI13" s="9" t="s">
        <v>90</v>
      </c>
      <c r="AJ13" s="9" t="s">
        <v>94</v>
      </c>
      <c r="AK13" s="9" t="s">
        <v>400</v>
      </c>
      <c r="AL13" s="9" t="s">
        <v>390</v>
      </c>
      <c r="AM13" s="9" t="s">
        <v>365</v>
      </c>
      <c r="AN13" s="9" t="s">
        <v>101</v>
      </c>
    </row>
    <row r="14" spans="1:44" ht="30" x14ac:dyDescent="0.25">
      <c r="A14" s="60" t="s">
        <v>75</v>
      </c>
      <c r="B14" s="60" t="s">
        <v>353</v>
      </c>
      <c r="C14" s="73">
        <v>13</v>
      </c>
      <c r="D14" s="73" t="str">
        <f ca="1">+INDIRECT("r"&amp;ROW(D14)&amp;$AD$3,FALSE)</f>
        <v>Intel I5-1345U vPro®</v>
      </c>
      <c r="E14" s="73">
        <v>32</v>
      </c>
      <c r="F14" s="73" t="s">
        <v>289</v>
      </c>
      <c r="G14" s="73">
        <v>4</v>
      </c>
      <c r="H14" s="73" t="s">
        <v>289</v>
      </c>
      <c r="I14" s="73">
        <v>3</v>
      </c>
      <c r="J14" s="73" t="s">
        <v>9</v>
      </c>
      <c r="K14" s="73" t="s">
        <v>289</v>
      </c>
      <c r="L14" s="73" t="str" cm="1">
        <f t="array" aca="1" ref="L14" ca="1">IFERROR(INDIRECT("r"&amp;ROW(L14)&amp;$AR$3,FALSE),"")</f>
        <v>Dell DA310</v>
      </c>
      <c r="M14" s="73" t="str" cm="1">
        <f t="array" aca="1" ref="M14" ca="1">IFERROR(INDIRECT("r"&amp;ROW(M14)&amp;$AR$4,FALSE),"")</f>
        <v>DELL WH3024</v>
      </c>
      <c r="N14" s="73" t="str" cm="1">
        <f t="array" aca="1" ref="N14" ca="1">IFERROR(INDIRECT("r"&amp;ROW(N14)&amp;$AR$5,FALSE),"")</f>
        <v>DELL CP5724S</v>
      </c>
      <c r="O14" s="73" t="str" cm="1">
        <f t="array" aca="1" ref="O14" ca="1">IFERROR(INDIRECT("r"&amp;ROW(O14)&amp;$AR$6,FALSE),"")</f>
        <v/>
      </c>
      <c r="P14" s="73" t="str" cm="1">
        <f t="array" aca="1" ref="P14" ca="1">IFERROR(INDIRECT("r"&amp;ROW(P14)&amp;$AR$7,FALSE),"")</f>
        <v/>
      </c>
      <c r="Q14" s="73" t="str" cm="1">
        <f t="array" aca="1" ref="Q14" ca="1">IFERROR(INDIRECT("r"&amp;ROW(Q14)&amp;$AR$8,FALSE),"")</f>
        <v/>
      </c>
      <c r="R14" s="73" t="str" cm="1">
        <f t="array" aca="1" ref="R14" ca="1">IFERROR(INDIRECT("r"&amp;ROW(R14)&amp;$AR$9,FALSE),"")</f>
        <v/>
      </c>
      <c r="AC14" s="9" cm="1">
        <f t="array" aca="1" ref="AC14" ca="1">INDIRECT("Prezzi!r46c"&amp;ROW(AC14)+38,FALSE)+INDIRECT("Prezzi!r47c"&amp;ROW(AC14)+38,FALSE)</f>
        <v>1</v>
      </c>
      <c r="AD14" s="9" t="s">
        <v>362</v>
      </c>
      <c r="AE14" s="9" t="s">
        <v>363</v>
      </c>
      <c r="AF14" s="9" t="s">
        <v>364</v>
      </c>
      <c r="AG14" s="9" t="s">
        <v>181</v>
      </c>
      <c r="AH14" s="9" t="s">
        <v>88</v>
      </c>
      <c r="AI14" s="9" t="s">
        <v>90</v>
      </c>
      <c r="AJ14" s="9" t="s">
        <v>94</v>
      </c>
      <c r="AK14" s="9" t="s">
        <v>400</v>
      </c>
      <c r="AL14" s="9" t="s">
        <v>390</v>
      </c>
      <c r="AM14" s="9" t="s">
        <v>365</v>
      </c>
      <c r="AN14" s="9" t="s">
        <v>101</v>
      </c>
    </row>
    <row r="15" spans="1:44" ht="45" x14ac:dyDescent="0.25">
      <c r="A15" s="60" t="s">
        <v>76</v>
      </c>
      <c r="B15" s="60" t="s">
        <v>215</v>
      </c>
      <c r="C15" s="73">
        <v>15</v>
      </c>
      <c r="D15" s="73" t="str" cm="1">
        <f t="array" aca="1" ref="D15" ca="1">+INDIRECT("r"&amp;ROW(D15)&amp;$AD$3,FALSE)</f>
        <v>AMD Ryzen 5 5625U</v>
      </c>
      <c r="E15" s="73">
        <v>40</v>
      </c>
      <c r="F15" s="73" t="s">
        <v>289</v>
      </c>
      <c r="G15" s="73">
        <v>4</v>
      </c>
      <c r="H15" s="73" t="s">
        <v>289</v>
      </c>
      <c r="I15" s="73">
        <v>3</v>
      </c>
      <c r="J15" s="73" t="s">
        <v>289</v>
      </c>
      <c r="K15" s="73" t="s">
        <v>289</v>
      </c>
      <c r="L15" s="73" t="str" cm="1">
        <f t="array" aca="1" ref="L15" ca="1">IFERROR(INDIRECT("r"&amp;ROW(L15)&amp;$AR$3,FALSE),"")</f>
        <v>LENOVO USB-C Mini Dock</v>
      </c>
      <c r="M15" s="73" t="str" cm="1">
        <f t="array" aca="1" ref="M15" ca="1">IFERROR(INDIRECT("r"&amp;ROW(M15)&amp;$AR$4,FALSE),"")</f>
        <v>JABRA Evolve 20 Stereo MS</v>
      </c>
      <c r="N15" s="73" t="str" cm="1">
        <f t="array" aca="1" ref="N15" ca="1">IFERROR(INDIRECT("r"&amp;ROW(N15)&amp;$AR$5,FALSE),"")</f>
        <v>LENOVO Laptop Everyday Backpack B510</v>
      </c>
      <c r="O15" s="73" t="str" cm="1">
        <f t="array" aca="1" ref="O15" ca="1">IFERROR(INDIRECT("r"&amp;ROW(O15)&amp;$AR$6,FALSE),"")</f>
        <v/>
      </c>
      <c r="P15" s="73" t="str" cm="1">
        <f t="array" aca="1" ref="P15" ca="1">IFERROR(INDIRECT("r"&amp;ROW(P15)&amp;$AR$7,FALSE),"")</f>
        <v/>
      </c>
      <c r="Q15" s="73" t="str" cm="1">
        <f t="array" aca="1" ref="Q15" ca="1">IFERROR(INDIRECT("r"&amp;ROW(Q15)&amp;$AR$8,FALSE),"")</f>
        <v/>
      </c>
      <c r="R15" s="73" t="str" cm="1">
        <f t="array" aca="1" ref="R15" ca="1">IFERROR(INDIRECT("r"&amp;ROW(R15)&amp;$AR$9,FALSE),"")</f>
        <v/>
      </c>
      <c r="AC15" s="9" cm="1">
        <f t="array" aca="1" ref="AC15" ca="1">INDIRECT("Prezzi!r46c"&amp;ROW(AC15)+38,FALSE)+INDIRECT("Prezzi!r47c"&amp;ROW(AC15)+38,FALSE)</f>
        <v>0</v>
      </c>
      <c r="AD15" s="9" t="s">
        <v>204</v>
      </c>
      <c r="AE15" s="9" t="s">
        <v>198</v>
      </c>
      <c r="AF15" s="9" t="s">
        <v>194</v>
      </c>
      <c r="AG15" s="9" t="s">
        <v>180</v>
      </c>
      <c r="AH15" s="9" t="s">
        <v>167</v>
      </c>
      <c r="AI15" s="9" t="s">
        <v>91</v>
      </c>
      <c r="AJ15" s="9" t="s">
        <v>95</v>
      </c>
      <c r="AK15" s="9" t="s">
        <v>152</v>
      </c>
      <c r="AL15" s="9" t="s">
        <v>388</v>
      </c>
      <c r="AM15" s="9" t="s">
        <v>389</v>
      </c>
      <c r="AN15" s="9" t="s">
        <v>320</v>
      </c>
    </row>
    <row r="16" spans="1:44" ht="45" x14ac:dyDescent="0.25">
      <c r="A16" s="60" t="s">
        <v>76</v>
      </c>
      <c r="B16" s="60" t="s">
        <v>215</v>
      </c>
      <c r="C16" s="73">
        <v>15</v>
      </c>
      <c r="D16" s="73" t="str" cm="1">
        <f t="array" aca="1" ref="D16" ca="1">+INDIRECT("r"&amp;ROW(D16)&amp;$AD$3,FALSE)</f>
        <v>AMD Ryzen 5 5625U</v>
      </c>
      <c r="E16" s="73">
        <v>40</v>
      </c>
      <c r="F16" s="73" t="s">
        <v>289</v>
      </c>
      <c r="G16" s="73">
        <v>4</v>
      </c>
      <c r="H16" s="73" t="s">
        <v>289</v>
      </c>
      <c r="I16" s="73">
        <v>3</v>
      </c>
      <c r="J16" s="73" t="s">
        <v>289</v>
      </c>
      <c r="K16" s="73" t="s">
        <v>289</v>
      </c>
      <c r="L16" s="73" t="str" cm="1">
        <f t="array" aca="1" ref="L16" ca="1">IFERROR(INDIRECT("r"&amp;ROW(L16)&amp;$AR$3,FALSE),"")</f>
        <v>LENOVO USB-C Mini Dock</v>
      </c>
      <c r="M16" s="73" t="str" cm="1">
        <f t="array" aca="1" ref="M16" ca="1">IFERROR(INDIRECT("r"&amp;ROW(M16)&amp;$AR$4,FALSE),"")</f>
        <v>JABRA Evolve 20 Stereo MS</v>
      </c>
      <c r="N16" s="73" t="str" cm="1">
        <f t="array" aca="1" ref="N16" ca="1">IFERROR(INDIRECT("r"&amp;ROW(N16)&amp;$AR$5,FALSE),"")</f>
        <v>LENOVO Laptop Everyday Backpack B510</v>
      </c>
      <c r="O16" s="73" t="str" cm="1">
        <f t="array" aca="1" ref="O16" ca="1">IFERROR(INDIRECT("r"&amp;ROW(O16)&amp;$AR$6,FALSE),"")</f>
        <v/>
      </c>
      <c r="P16" s="73" t="str" cm="1">
        <f t="array" aca="1" ref="P16" ca="1">IFERROR(INDIRECT("r"&amp;ROW(P16)&amp;$AR$7,FALSE),"")</f>
        <v/>
      </c>
      <c r="Q16" s="73" t="str" cm="1">
        <f t="array" aca="1" ref="Q16" ca="1">IFERROR(INDIRECT("r"&amp;ROW(Q16)&amp;$AR$8,FALSE),"")</f>
        <v/>
      </c>
      <c r="R16" s="73" t="str" cm="1">
        <f t="array" aca="1" ref="R16" ca="1">IFERROR(INDIRECT("r"&amp;ROW(R16)&amp;$AR$9,FALSE),"")</f>
        <v/>
      </c>
      <c r="AC16" s="9" cm="1">
        <f t="array" aca="1" ref="AC16" ca="1">INDIRECT("Prezzi!r46c"&amp;ROW(AC16)+38,FALSE)+INDIRECT("Prezzi!r47c"&amp;ROW(AC16)+38,FALSE)</f>
        <v>0</v>
      </c>
      <c r="AD16" s="9" t="s">
        <v>204</v>
      </c>
      <c r="AE16" s="9" t="s">
        <v>198</v>
      </c>
      <c r="AF16" s="9" t="s">
        <v>194</v>
      </c>
      <c r="AG16" s="9" t="s">
        <v>180</v>
      </c>
      <c r="AH16" s="9" t="s">
        <v>167</v>
      </c>
      <c r="AI16" s="9" t="s">
        <v>91</v>
      </c>
      <c r="AJ16" s="9" t="s">
        <v>95</v>
      </c>
      <c r="AK16" s="9" t="s">
        <v>152</v>
      </c>
      <c r="AL16" s="9" t="s">
        <v>388</v>
      </c>
      <c r="AM16" s="9" t="s">
        <v>389</v>
      </c>
      <c r="AN16" s="9" t="s">
        <v>102</v>
      </c>
    </row>
    <row r="17" spans="1:40" ht="45" x14ac:dyDescent="0.25">
      <c r="A17" s="60" t="s">
        <v>76</v>
      </c>
      <c r="B17" s="60" t="s">
        <v>339</v>
      </c>
      <c r="C17" s="73">
        <v>14</v>
      </c>
      <c r="D17" s="73" t="str" cm="1">
        <f t="array" aca="1" ref="D17" ca="1">+INDIRECT("r"&amp;ROW(D17)&amp;$AD$3,FALSE)</f>
        <v>AMD Ryzen 5 7530U</v>
      </c>
      <c r="E17" s="73">
        <v>64</v>
      </c>
      <c r="F17" s="73" t="s">
        <v>289</v>
      </c>
      <c r="G17" s="73">
        <v>4</v>
      </c>
      <c r="H17" s="73" t="s">
        <v>289</v>
      </c>
      <c r="I17" s="73">
        <v>4</v>
      </c>
      <c r="J17" s="73" t="s">
        <v>289</v>
      </c>
      <c r="K17" s="73" t="s">
        <v>289</v>
      </c>
      <c r="L17" s="73" t="str" cm="1">
        <f t="array" aca="1" ref="L17" ca="1">IFERROR(INDIRECT("r"&amp;ROW(L17)&amp;$AR$3,FALSE),"")</f>
        <v>LENOVO USB-C Mini Dock</v>
      </c>
      <c r="M17" s="73" t="str" cm="1">
        <f t="array" aca="1" ref="M17" ca="1">IFERROR(INDIRECT("r"&amp;ROW(M17)&amp;$AR$4,FALSE),"")</f>
        <v>JABRA Evolve 20 Stereo MS</v>
      </c>
      <c r="N17" s="73" t="str" cm="1">
        <f t="array" aca="1" ref="N17" ca="1">IFERROR(INDIRECT("r"&amp;ROW(N17)&amp;$AR$5,FALSE),"")</f>
        <v>LENOVO Laptop Everyday Backpack B510</v>
      </c>
      <c r="O17" s="73" t="str" cm="1">
        <f t="array" aca="1" ref="O17" ca="1">IFERROR(INDIRECT("r"&amp;ROW(O17)&amp;$AR$6,FALSE),"")</f>
        <v/>
      </c>
      <c r="P17" s="73" t="str" cm="1">
        <f t="array" aca="1" ref="P17" ca="1">IFERROR(INDIRECT("r"&amp;ROW(P17)&amp;$AR$7,FALSE),"")</f>
        <v/>
      </c>
      <c r="Q17" s="73" t="str" cm="1">
        <f t="array" aca="1" ref="Q17" ca="1">IFERROR(INDIRECT("r"&amp;ROW(Q17)&amp;$AR$8,FALSE),"")</f>
        <v/>
      </c>
      <c r="R17" s="73" t="str" cm="1">
        <f t="array" aca="1" ref="R17" ca="1">IFERROR(INDIRECT("r"&amp;ROW(R17)&amp;$AR$9,FALSE),"")</f>
        <v/>
      </c>
      <c r="AC17" s="9" cm="1">
        <f t="array" aca="1" ref="AC17" ca="1">INDIRECT("Prezzi!r46c"&amp;ROW(AC17)+38,FALSE)+INDIRECT("Prezzi!r47c"&amp;ROW(AC17)+38,FALSE)</f>
        <v>1</v>
      </c>
      <c r="AD17" s="9" t="s">
        <v>318</v>
      </c>
      <c r="AE17" s="9" t="s">
        <v>340</v>
      </c>
      <c r="AF17" s="9" t="s">
        <v>341</v>
      </c>
      <c r="AG17" s="9" t="s">
        <v>180</v>
      </c>
      <c r="AH17" s="9" t="s">
        <v>167</v>
      </c>
      <c r="AI17" s="9" t="s">
        <v>91</v>
      </c>
      <c r="AJ17" s="9" t="s">
        <v>95</v>
      </c>
      <c r="AK17" s="9" t="s">
        <v>152</v>
      </c>
      <c r="AL17" s="9" t="s">
        <v>388</v>
      </c>
      <c r="AM17" s="9" t="s">
        <v>389</v>
      </c>
      <c r="AN17" s="9" t="s">
        <v>320</v>
      </c>
    </row>
    <row r="18" spans="1:40" ht="45" x14ac:dyDescent="0.25">
      <c r="A18" s="60" t="s">
        <v>76</v>
      </c>
      <c r="B18" s="60" t="s">
        <v>339</v>
      </c>
      <c r="C18" s="73">
        <v>14</v>
      </c>
      <c r="D18" s="73" t="str" cm="1">
        <f t="array" aca="1" ref="D18" ca="1">+INDIRECT("r"&amp;ROW(D18)&amp;$AD$3,FALSE)</f>
        <v>AMD Ryzen 5 7530U</v>
      </c>
      <c r="E18" s="73">
        <v>64</v>
      </c>
      <c r="F18" s="73" t="s">
        <v>289</v>
      </c>
      <c r="G18" s="73">
        <v>4</v>
      </c>
      <c r="H18" s="73" t="s">
        <v>289</v>
      </c>
      <c r="I18" s="73">
        <v>4</v>
      </c>
      <c r="J18" s="73" t="s">
        <v>289</v>
      </c>
      <c r="K18" s="73" t="s">
        <v>289</v>
      </c>
      <c r="L18" s="73" t="str" cm="1">
        <f t="array" aca="1" ref="L18" ca="1">IFERROR(INDIRECT("r"&amp;ROW(L18)&amp;$AR$3,FALSE),"")</f>
        <v>LENOVO USB-C Mini Dock</v>
      </c>
      <c r="M18" s="73" t="str" cm="1">
        <f t="array" aca="1" ref="M18" ca="1">IFERROR(INDIRECT("r"&amp;ROW(M18)&amp;$AR$4,FALSE),"")</f>
        <v>JABRA Evolve 20 Stereo MS</v>
      </c>
      <c r="N18" s="73" t="str" cm="1">
        <f t="array" aca="1" ref="N18" ca="1">IFERROR(INDIRECT("r"&amp;ROW(N18)&amp;$AR$5,FALSE),"")</f>
        <v>LENOVO Laptop Everyday Backpack B510</v>
      </c>
      <c r="O18" s="73" t="str" cm="1">
        <f t="array" aca="1" ref="O18" ca="1">IFERROR(INDIRECT("r"&amp;ROW(O18)&amp;$AR$6,FALSE),"")</f>
        <v/>
      </c>
      <c r="P18" s="73" t="str" cm="1">
        <f t="array" aca="1" ref="P18" ca="1">IFERROR(INDIRECT("r"&amp;ROW(P18)&amp;$AR$7,FALSE),"")</f>
        <v/>
      </c>
      <c r="Q18" s="73" t="str" cm="1">
        <f t="array" aca="1" ref="Q18" ca="1">IFERROR(INDIRECT("r"&amp;ROW(Q18)&amp;$AR$8,FALSE),"")</f>
        <v/>
      </c>
      <c r="R18" s="73" t="str" cm="1">
        <f t="array" aca="1" ref="R18" ca="1">IFERROR(INDIRECT("r"&amp;ROW(R18)&amp;$AR$9,FALSE),"")</f>
        <v/>
      </c>
      <c r="AC18" s="9" cm="1">
        <f t="array" aca="1" ref="AC18" ca="1">INDIRECT("Prezzi!r46c"&amp;ROW(AC18)+38,FALSE)+INDIRECT("Prezzi!r47c"&amp;ROW(AC18)+38,FALSE)</f>
        <v>1</v>
      </c>
      <c r="AD18" s="9" t="s">
        <v>318</v>
      </c>
      <c r="AE18" s="9" t="s">
        <v>340</v>
      </c>
      <c r="AF18" s="9" t="s">
        <v>341</v>
      </c>
      <c r="AG18" s="9" t="s">
        <v>180</v>
      </c>
      <c r="AH18" s="9" t="s">
        <v>167</v>
      </c>
      <c r="AI18" s="9" t="s">
        <v>91</v>
      </c>
      <c r="AJ18" s="9" t="s">
        <v>95</v>
      </c>
      <c r="AK18" s="9" t="s">
        <v>152</v>
      </c>
      <c r="AL18" s="9" t="s">
        <v>388</v>
      </c>
      <c r="AM18" s="9" t="s">
        <v>389</v>
      </c>
      <c r="AN18" s="9" t="s">
        <v>102</v>
      </c>
    </row>
    <row r="19" spans="1:40" ht="29.1" customHeight="1" x14ac:dyDescent="0.25">
      <c r="A19" s="60" t="s">
        <v>76</v>
      </c>
      <c r="B19" s="60" t="s">
        <v>317</v>
      </c>
      <c r="C19" s="73">
        <v>13</v>
      </c>
      <c r="D19" s="73" t="str" cm="1">
        <f t="array" aca="1" ref="D19" ca="1">+INDIRECT("r"&amp;ROW(D19)&amp;$AD$3,FALSE)</f>
        <v>AMD Ryzen 5 PRO 7530U</v>
      </c>
      <c r="E19" s="73">
        <v>32</v>
      </c>
      <c r="F19" s="73" t="s">
        <v>289</v>
      </c>
      <c r="G19" s="73">
        <v>4</v>
      </c>
      <c r="H19" s="73" t="s">
        <v>289</v>
      </c>
      <c r="I19" s="73">
        <v>4</v>
      </c>
      <c r="J19" s="73" t="s">
        <v>9</v>
      </c>
      <c r="K19" s="73" t="s">
        <v>319</v>
      </c>
      <c r="L19" s="73" t="str" cm="1">
        <f t="array" aca="1" ref="L19" ca="1">IFERROR(INDIRECT("r"&amp;ROW(L19)&amp;$AR$3,FALSE),"")</f>
        <v>LENOVO USB-C Mini Dock</v>
      </c>
      <c r="M19" s="73" t="str" cm="1">
        <f t="array" aca="1" ref="M19" ca="1">IFERROR(INDIRECT("r"&amp;ROW(M19)&amp;$AR$4,FALSE),"")</f>
        <v>JABRA Evolve 20 Stereo MS</v>
      </c>
      <c r="N19" s="73" t="str" cm="1">
        <f t="array" aca="1" ref="N19" ca="1">IFERROR(INDIRECT("r"&amp;ROW(N19)&amp;$AR$5,FALSE),"")</f>
        <v>LENOVO Laptop Everyday Backpack B510</v>
      </c>
      <c r="O19" s="73" t="str" cm="1">
        <f t="array" aca="1" ref="O19" ca="1">IFERROR(INDIRECT("r"&amp;ROW(O19)&amp;$AR$6,FALSE),"")</f>
        <v/>
      </c>
      <c r="P19" s="73" t="str" cm="1">
        <f t="array" aca="1" ref="P19" ca="1">IFERROR(INDIRECT("r"&amp;ROW(P19)&amp;$AR$7,FALSE),"")</f>
        <v/>
      </c>
      <c r="Q19" s="73" t="str" cm="1">
        <f t="array" aca="1" ref="Q19" ca="1">IFERROR(INDIRECT("r"&amp;ROW(Q19)&amp;$AR$8,FALSE),"")</f>
        <v/>
      </c>
      <c r="R19" s="73" t="str" cm="1">
        <f t="array" aca="1" ref="R19" ca="1">IFERROR(INDIRECT("r"&amp;ROW(R19)&amp;$AR$9,FALSE),"")</f>
        <v/>
      </c>
      <c r="AC19" s="9" cm="1">
        <f t="array" aca="1" ref="AC19" ca="1">INDIRECT("Prezzi!r46c"&amp;ROW(AC19)+38,FALSE)+INDIRECT("Prezzi!r47c"&amp;ROW(AC19)+38,FALSE)</f>
        <v>1</v>
      </c>
      <c r="AD19" s="9" t="s">
        <v>318</v>
      </c>
      <c r="AE19" s="9" t="s">
        <v>321</v>
      </c>
      <c r="AF19" s="9" t="s">
        <v>322</v>
      </c>
      <c r="AG19" s="9" t="s">
        <v>180</v>
      </c>
      <c r="AH19" s="9" t="s">
        <v>167</v>
      </c>
      <c r="AI19" s="9" t="s">
        <v>91</v>
      </c>
      <c r="AJ19" s="9" t="s">
        <v>95</v>
      </c>
      <c r="AK19" s="9" t="s">
        <v>152</v>
      </c>
      <c r="AL19" s="9" t="s">
        <v>388</v>
      </c>
      <c r="AM19" s="9" t="s">
        <v>389</v>
      </c>
      <c r="AN19" s="9" t="s">
        <v>320</v>
      </c>
    </row>
    <row r="20" spans="1:40" ht="29.1" customHeight="1" x14ac:dyDescent="0.25">
      <c r="A20" s="60" t="s">
        <v>76</v>
      </c>
      <c r="B20" s="60" t="s">
        <v>317</v>
      </c>
      <c r="C20" s="73">
        <v>13</v>
      </c>
      <c r="D20" s="73" t="str" cm="1">
        <f t="array" aca="1" ref="D20" ca="1">+INDIRECT("r"&amp;ROW(D20)&amp;$AD$3,FALSE)</f>
        <v>AMD Ryzen 5 PRO 7530U</v>
      </c>
      <c r="E20" s="73">
        <v>32</v>
      </c>
      <c r="F20" s="73" t="s">
        <v>289</v>
      </c>
      <c r="G20" s="73">
        <v>4</v>
      </c>
      <c r="H20" s="73" t="s">
        <v>289</v>
      </c>
      <c r="I20" s="73">
        <v>4</v>
      </c>
      <c r="J20" s="73" t="s">
        <v>9</v>
      </c>
      <c r="K20" s="73" t="s">
        <v>319</v>
      </c>
      <c r="L20" s="73" t="str" cm="1">
        <f t="array" aca="1" ref="L20" ca="1">IFERROR(INDIRECT("r"&amp;ROW(L20)&amp;$AR$3,FALSE),"")</f>
        <v>LENOVO USB-C Mini Dock</v>
      </c>
      <c r="M20" s="73" t="str" cm="1">
        <f t="array" aca="1" ref="M20" ca="1">IFERROR(INDIRECT("r"&amp;ROW(M20)&amp;$AR$4,FALSE),"")</f>
        <v>JABRA Evolve 20 Stereo MS</v>
      </c>
      <c r="N20" s="73" t="str" cm="1">
        <f t="array" aca="1" ref="N20" ca="1">IFERROR(INDIRECT("r"&amp;ROW(N20)&amp;$AR$5,FALSE),"")</f>
        <v>LENOVO Laptop Everyday Backpack B510</v>
      </c>
      <c r="O20" s="73" t="str" cm="1">
        <f t="array" aca="1" ref="O20" ca="1">IFERROR(INDIRECT("r"&amp;ROW(O20)&amp;$AR$6,FALSE),"")</f>
        <v/>
      </c>
      <c r="P20" s="73" t="str" cm="1">
        <f t="array" aca="1" ref="P20" ca="1">IFERROR(INDIRECT("r"&amp;ROW(P20)&amp;$AR$7,FALSE),"")</f>
        <v/>
      </c>
      <c r="Q20" s="73" t="str" cm="1">
        <f t="array" aca="1" ref="Q20" ca="1">IFERROR(INDIRECT("r"&amp;ROW(Q20)&amp;$AR$8,FALSE),"")</f>
        <v/>
      </c>
      <c r="R20" s="73" t="str" cm="1">
        <f t="array" aca="1" ref="R20" ca="1">IFERROR(INDIRECT("r"&amp;ROW(R20)&amp;$AR$9,FALSE),"")</f>
        <v/>
      </c>
      <c r="AC20" s="9" cm="1">
        <f t="array" aca="1" ref="AC20" ca="1">INDIRECT("Prezzi!r46c"&amp;ROW(AC20)+38,FALSE)+INDIRECT("Prezzi!r47c"&amp;ROW(AC20)+38,FALSE)</f>
        <v>1</v>
      </c>
      <c r="AD20" s="9" t="s">
        <v>318</v>
      </c>
      <c r="AE20" s="9" t="s">
        <v>321</v>
      </c>
      <c r="AF20" s="9" t="s">
        <v>322</v>
      </c>
      <c r="AG20" s="9" t="s">
        <v>180</v>
      </c>
      <c r="AH20" s="9" t="s">
        <v>167</v>
      </c>
      <c r="AI20" s="9" t="s">
        <v>91</v>
      </c>
      <c r="AJ20" s="9" t="s">
        <v>95</v>
      </c>
      <c r="AK20" s="9" t="s">
        <v>152</v>
      </c>
      <c r="AL20" s="9" t="s">
        <v>388</v>
      </c>
      <c r="AM20" s="9" t="s">
        <v>389</v>
      </c>
      <c r="AN20" s="9" t="s">
        <v>102</v>
      </c>
    </row>
    <row r="21" spans="1:40" x14ac:dyDescent="0.25">
      <c r="A21" s="60" t="s">
        <v>77</v>
      </c>
      <c r="B21" s="60" t="s">
        <v>356</v>
      </c>
      <c r="C21" s="73">
        <v>15</v>
      </c>
      <c r="D21" s="73" t="str" cm="1">
        <f t="array" aca="1" ref="D21" ca="1">+INDIRECT("r"&amp;ROW(D21)&amp;$AD$3,FALSE)</f>
        <v>Intel i5-1335U</v>
      </c>
      <c r="E21" s="73">
        <v>64</v>
      </c>
      <c r="F21" s="73" t="s">
        <v>289</v>
      </c>
      <c r="G21" s="73">
        <v>4</v>
      </c>
      <c r="H21" s="73" t="s">
        <v>289</v>
      </c>
      <c r="I21" s="73">
        <v>4</v>
      </c>
      <c r="J21" s="73" t="s">
        <v>289</v>
      </c>
      <c r="K21" s="73" t="s">
        <v>289</v>
      </c>
      <c r="L21" s="73" t="str" cm="1">
        <f t="array" aca="1" ref="L21" ca="1">IFERROR(INDIRECT("r"&amp;ROW(L21)&amp;$AR$3,FALSE),"")</f>
        <v>DELL DA310</v>
      </c>
      <c r="M21" s="73" t="str" cm="1">
        <f t="array" aca="1" ref="M21" ca="1">IFERROR(INDIRECT("r"&amp;ROW(M21)&amp;$AR$4,FALSE),"")</f>
        <v>DELL WH3024</v>
      </c>
      <c r="N21" s="73" t="str" cm="1">
        <f t="array" aca="1" ref="N21" ca="1">IFERROR(INDIRECT("r"&amp;ROW(N21)&amp;$AR$5,FALSE),"")</f>
        <v>DELL CP3724</v>
      </c>
      <c r="O21" s="73" t="str" cm="1">
        <f t="array" aca="1" ref="O21" ca="1">IFERROR(INDIRECT("r"&amp;ROW(O21)&amp;$AR$6,FALSE),"")</f>
        <v/>
      </c>
      <c r="P21" s="73" t="str" cm="1">
        <f t="array" aca="1" ref="P21" ca="1">IFERROR(INDIRECT("r"&amp;ROW(P21)&amp;$AR$7,FALSE),"")</f>
        <v/>
      </c>
      <c r="Q21" s="73" t="str" cm="1">
        <f t="array" aca="1" ref="Q21" ca="1">IFERROR(INDIRECT("r"&amp;ROW(Q21)&amp;$AR$8,FALSE),"")</f>
        <v/>
      </c>
      <c r="R21" s="73" t="str" cm="1">
        <f t="array" aca="1" ref="R21" ca="1">IFERROR(INDIRECT("r"&amp;ROW(R21)&amp;$AR$9,FALSE),"")</f>
        <v/>
      </c>
      <c r="AC21" s="9" cm="1">
        <f t="array" aca="1" ref="AC21" ca="1">INDIRECT("Prezzi!r46c"&amp;ROW(AC21)+38,FALSE)+INDIRECT("Prezzi!r47c"&amp;ROW(AC21)+38,FALSE)</f>
        <v>1</v>
      </c>
      <c r="AD21" s="9" t="s">
        <v>357</v>
      </c>
      <c r="AE21" s="9" t="s">
        <v>358</v>
      </c>
      <c r="AF21" s="9" t="s">
        <v>359</v>
      </c>
      <c r="AG21" s="9" t="s">
        <v>179</v>
      </c>
      <c r="AH21" s="9" t="s">
        <v>88</v>
      </c>
      <c r="AI21" s="9" t="s">
        <v>90</v>
      </c>
      <c r="AJ21" s="9" t="s">
        <v>94</v>
      </c>
      <c r="AK21" s="9" t="s">
        <v>400</v>
      </c>
      <c r="AL21" s="9" t="s">
        <v>401</v>
      </c>
      <c r="AM21" s="9" t="s">
        <v>369</v>
      </c>
      <c r="AN21" s="9" t="s">
        <v>335</v>
      </c>
    </row>
    <row r="22" spans="1:40" ht="30" x14ac:dyDescent="0.25">
      <c r="A22" s="60" t="s">
        <v>77</v>
      </c>
      <c r="B22" s="60" t="s">
        <v>355</v>
      </c>
      <c r="C22" s="73">
        <v>15</v>
      </c>
      <c r="D22" s="73" t="str" cm="1">
        <f t="array" aca="1" ref="D22" ca="1">+INDIRECT("r"&amp;ROW(D22)&amp;$AD$3,FALSE)</f>
        <v>Intel i5-1335U</v>
      </c>
      <c r="E22" s="73">
        <v>64</v>
      </c>
      <c r="F22" s="73" t="s">
        <v>289</v>
      </c>
      <c r="G22" s="73">
        <v>4</v>
      </c>
      <c r="H22" s="73" t="s">
        <v>289</v>
      </c>
      <c r="I22" s="73">
        <v>4</v>
      </c>
      <c r="J22" s="73" t="s">
        <v>289</v>
      </c>
      <c r="K22" s="73" t="s">
        <v>289</v>
      </c>
      <c r="L22" s="73" t="str" cm="1">
        <f t="array" aca="1" ref="L22" ca="1">IFERROR(INDIRECT("r"&amp;ROW(L22)&amp;$AR$3,FALSE),"")</f>
        <v>DELL DA310</v>
      </c>
      <c r="M22" s="73" t="str" cm="1">
        <f t="array" aca="1" ref="M22" ca="1">IFERROR(INDIRECT("r"&amp;ROW(M22)&amp;$AR$4,FALSE),"")</f>
        <v>DELL WH3024</v>
      </c>
      <c r="N22" s="73" t="str" cm="1">
        <f t="array" aca="1" ref="N22" ca="1">IFERROR(INDIRECT("r"&amp;ROW(N22)&amp;$AR$5,FALSE),"")</f>
        <v>DELL CP3724</v>
      </c>
      <c r="O22" s="73" t="str" cm="1">
        <f t="array" aca="1" ref="O22" ca="1">IFERROR(INDIRECT("r"&amp;ROW(O22)&amp;$AR$6,FALSE),"")</f>
        <v/>
      </c>
      <c r="P22" s="73" t="str" cm="1">
        <f t="array" aca="1" ref="P22" ca="1">IFERROR(INDIRECT("r"&amp;ROW(P22)&amp;$AR$7,FALSE),"")</f>
        <v/>
      </c>
      <c r="Q22" s="73" t="str" cm="1">
        <f t="array" aca="1" ref="Q22" ca="1">IFERROR(INDIRECT("r"&amp;ROW(Q22)&amp;$AR$8,FALSE),"")</f>
        <v/>
      </c>
      <c r="R22" s="73" t="str" cm="1">
        <f t="array" aca="1" ref="R22" ca="1">IFERROR(INDIRECT("r"&amp;ROW(R22)&amp;$AR$9,FALSE),"")</f>
        <v/>
      </c>
      <c r="AC22" s="9" cm="1">
        <f t="array" aca="1" ref="AC22" ca="1">INDIRECT("Prezzi!r46c"&amp;ROW(AC22)+38,FALSE)+INDIRECT("Prezzi!r47c"&amp;ROW(AC22)+38,FALSE)</f>
        <v>2</v>
      </c>
      <c r="AD22" s="9" t="s">
        <v>357</v>
      </c>
      <c r="AE22" s="9" t="s">
        <v>358</v>
      </c>
      <c r="AF22" s="9" t="s">
        <v>359</v>
      </c>
      <c r="AG22" s="9" t="s">
        <v>179</v>
      </c>
      <c r="AH22" s="9" t="s">
        <v>88</v>
      </c>
      <c r="AI22" s="9" t="s">
        <v>90</v>
      </c>
      <c r="AJ22" s="9" t="s">
        <v>94</v>
      </c>
      <c r="AK22" s="9" t="s">
        <v>400</v>
      </c>
      <c r="AL22" s="9" t="s">
        <v>401</v>
      </c>
      <c r="AM22" s="9" t="s">
        <v>369</v>
      </c>
      <c r="AN22" s="9" t="s">
        <v>335</v>
      </c>
    </row>
    <row r="23" spans="1:40" x14ac:dyDescent="0.25">
      <c r="A23" s="60" t="s">
        <v>77</v>
      </c>
      <c r="B23" s="60" t="s">
        <v>354</v>
      </c>
      <c r="C23" s="73">
        <v>14</v>
      </c>
      <c r="D23" s="73" t="str" cm="1">
        <f t="array" aca="1" ref="D23" ca="1">+INDIRECT("r"&amp;ROW(D23)&amp;$AD$3,FALSE)</f>
        <v>Intel i5-1335U</v>
      </c>
      <c r="E23" s="73">
        <v>64</v>
      </c>
      <c r="F23" s="73" t="s">
        <v>289</v>
      </c>
      <c r="G23" s="73">
        <v>4</v>
      </c>
      <c r="H23" s="73" t="s">
        <v>289</v>
      </c>
      <c r="I23" s="73">
        <v>4</v>
      </c>
      <c r="J23" s="73" t="s">
        <v>9</v>
      </c>
      <c r="K23" s="73" t="s">
        <v>289</v>
      </c>
      <c r="L23" s="73" t="str" cm="1">
        <f t="array" aca="1" ref="L23" ca="1">IFERROR(INDIRECT("r"&amp;ROW(L23)&amp;$AR$3,FALSE),"")</f>
        <v>DELL DA310</v>
      </c>
      <c r="M23" s="73" t="str" cm="1">
        <f t="array" aca="1" ref="M23" ca="1">IFERROR(INDIRECT("r"&amp;ROW(M23)&amp;$AR$4,FALSE),"")</f>
        <v>DELL WH3024</v>
      </c>
      <c r="N23" s="73" t="str" cm="1">
        <f t="array" aca="1" ref="N23" ca="1">IFERROR(INDIRECT("r"&amp;ROW(N23)&amp;$AR$5,FALSE),"")</f>
        <v>DELL CP3724</v>
      </c>
      <c r="O23" s="73" t="str" cm="1">
        <f t="array" aca="1" ref="O23" ca="1">IFERROR(INDIRECT("r"&amp;ROW(O23)&amp;$AR$6,FALSE),"")</f>
        <v/>
      </c>
      <c r="P23" s="73" t="str" cm="1">
        <f t="array" aca="1" ref="P23" ca="1">IFERROR(INDIRECT("r"&amp;ROW(P23)&amp;$AR$7,FALSE),"")</f>
        <v/>
      </c>
      <c r="Q23" s="73" t="str" cm="1">
        <f t="array" aca="1" ref="Q23" ca="1">IFERROR(INDIRECT("r"&amp;ROW(Q23)&amp;$AR$8,FALSE),"")</f>
        <v/>
      </c>
      <c r="R23" s="73" t="str" cm="1">
        <f t="array" aca="1" ref="R23" ca="1">IFERROR(INDIRECT("r"&amp;ROW(R23)&amp;$AR$9,FALSE),"")</f>
        <v/>
      </c>
      <c r="AC23" s="9" cm="1">
        <f t="array" aca="1" ref="AC23" ca="1">INDIRECT("Prezzi!r46c"&amp;ROW(AC23)+38,FALSE)+INDIRECT("Prezzi!r47c"&amp;ROW(AC23)+38,FALSE)</f>
        <v>1</v>
      </c>
      <c r="AD23" s="9" t="s">
        <v>357</v>
      </c>
      <c r="AE23" s="9" t="s">
        <v>358</v>
      </c>
      <c r="AF23" s="9" t="s">
        <v>359</v>
      </c>
      <c r="AG23" s="9" t="s">
        <v>179</v>
      </c>
      <c r="AH23" s="9" t="s">
        <v>88</v>
      </c>
      <c r="AI23" s="9" t="s">
        <v>165</v>
      </c>
      <c r="AJ23" s="9" t="s">
        <v>94</v>
      </c>
      <c r="AK23" s="9" t="s">
        <v>400</v>
      </c>
      <c r="AL23" s="9" t="s">
        <v>401</v>
      </c>
      <c r="AM23" s="9" t="s">
        <v>369</v>
      </c>
      <c r="AN23" s="9" t="s">
        <v>335</v>
      </c>
    </row>
    <row r="24" spans="1:40" ht="30" x14ac:dyDescent="0.25">
      <c r="A24" s="60" t="s">
        <v>77</v>
      </c>
      <c r="B24" s="60" t="s">
        <v>360</v>
      </c>
      <c r="C24" s="73">
        <v>14</v>
      </c>
      <c r="D24" s="73" t="str" cm="1">
        <f t="array" aca="1" ref="D24" ca="1">+INDIRECT("r"&amp;ROW(D24)&amp;$AD$3,FALSE)</f>
        <v>Intel i5-1335U</v>
      </c>
      <c r="E24" s="73">
        <v>64</v>
      </c>
      <c r="F24" s="73" t="s">
        <v>289</v>
      </c>
      <c r="G24" s="73">
        <v>4</v>
      </c>
      <c r="H24" s="73" t="s">
        <v>289</v>
      </c>
      <c r="I24" s="73">
        <v>4</v>
      </c>
      <c r="J24" s="73" t="s">
        <v>9</v>
      </c>
      <c r="K24" s="73" t="s">
        <v>289</v>
      </c>
      <c r="L24" s="73" t="str" cm="1">
        <f t="array" aca="1" ref="L24" ca="1">IFERROR(INDIRECT("r"&amp;ROW(L24)&amp;$AR$3,FALSE),"")</f>
        <v>DELL DA310</v>
      </c>
      <c r="M24" s="73" t="str" cm="1">
        <f t="array" aca="1" ref="M24" ca="1">IFERROR(INDIRECT("r"&amp;ROW(M24)&amp;$AR$4,FALSE),"")</f>
        <v>DELL WH3024</v>
      </c>
      <c r="N24" s="73" t="str" cm="1">
        <f t="array" aca="1" ref="N24" ca="1">IFERROR(INDIRECT("r"&amp;ROW(N24)&amp;$AR$5,FALSE),"")</f>
        <v>DELL CP3724</v>
      </c>
      <c r="O24" s="73" t="str" cm="1">
        <f t="array" aca="1" ref="O24" ca="1">IFERROR(INDIRECT("r"&amp;ROW(O24)&amp;$AR$6,FALSE),"")</f>
        <v/>
      </c>
      <c r="P24" s="73" t="str" cm="1">
        <f t="array" aca="1" ref="P24" ca="1">IFERROR(INDIRECT("r"&amp;ROW(P24)&amp;$AR$7,FALSE),"")</f>
        <v/>
      </c>
      <c r="Q24" s="73" t="str" cm="1">
        <f t="array" aca="1" ref="Q24" ca="1">IFERROR(INDIRECT("r"&amp;ROW(Q24)&amp;$AR$8,FALSE),"")</f>
        <v/>
      </c>
      <c r="R24" s="73" t="str" cm="1">
        <f t="array" aca="1" ref="R24" ca="1">IFERROR(INDIRECT("r"&amp;ROW(R24)&amp;$AR$9,FALSE),"")</f>
        <v/>
      </c>
      <c r="AC24" s="9" cm="1">
        <f t="array" aca="1" ref="AC24" ca="1">INDIRECT("Prezzi!r46c"&amp;ROW(AC24)+38,FALSE)+INDIRECT("Prezzi!r47c"&amp;ROW(AC24)+38,FALSE)</f>
        <v>1</v>
      </c>
      <c r="AD24" s="9" t="s">
        <v>357</v>
      </c>
      <c r="AE24" s="9" t="s">
        <v>358</v>
      </c>
      <c r="AF24" s="9" t="s">
        <v>359</v>
      </c>
      <c r="AG24" s="9" t="s">
        <v>179</v>
      </c>
      <c r="AH24" s="9" t="s">
        <v>88</v>
      </c>
      <c r="AI24" s="9" t="s">
        <v>165</v>
      </c>
      <c r="AJ24" s="9" t="s">
        <v>94</v>
      </c>
      <c r="AK24" s="9" t="s">
        <v>400</v>
      </c>
      <c r="AL24" s="9" t="s">
        <v>401</v>
      </c>
      <c r="AM24" s="9" t="s">
        <v>369</v>
      </c>
      <c r="AN24" s="9" t="s">
        <v>335</v>
      </c>
    </row>
    <row r="25" spans="1:40" x14ac:dyDescent="0.25">
      <c r="A25" s="60" t="s">
        <v>77</v>
      </c>
      <c r="B25" s="60" t="s">
        <v>353</v>
      </c>
      <c r="C25" s="73">
        <v>13</v>
      </c>
      <c r="D25" s="73" t="str" cm="1">
        <f t="array" aca="1" ref="D25" ca="1">+INDIRECT("r"&amp;ROW(D25)&amp;$AD$3,FALSE)</f>
        <v>Intel I5-1335U</v>
      </c>
      <c r="E25" s="73">
        <v>32</v>
      </c>
      <c r="F25" s="73" t="s">
        <v>289</v>
      </c>
      <c r="G25" s="73">
        <v>4</v>
      </c>
      <c r="H25" s="73" t="s">
        <v>289</v>
      </c>
      <c r="I25" s="73">
        <v>3</v>
      </c>
      <c r="J25" s="73" t="s">
        <v>9</v>
      </c>
      <c r="K25" s="73" t="s">
        <v>289</v>
      </c>
      <c r="L25" s="73" t="str" cm="1">
        <f t="array" aca="1" ref="L25" ca="1">IFERROR(INDIRECT("r"&amp;ROW(L25)&amp;$AR$3,FALSE),"")</f>
        <v>DELL DA310</v>
      </c>
      <c r="M25" s="73" t="str" cm="1">
        <f t="array" aca="1" ref="M25" ca="1">IFERROR(INDIRECT("r"&amp;ROW(M25)&amp;$AR$4,FALSE),"")</f>
        <v>DELL WH3024</v>
      </c>
      <c r="N25" s="73" t="str" cm="1">
        <f t="array" aca="1" ref="N25" ca="1">IFERROR(INDIRECT("r"&amp;ROW(N25)&amp;$AR$5,FALSE),"")</f>
        <v>DELL CP3724</v>
      </c>
      <c r="O25" s="73" t="str" cm="1">
        <f t="array" aca="1" ref="O25" ca="1">IFERROR(INDIRECT("r"&amp;ROW(O25)&amp;$AR$6,FALSE),"")</f>
        <v/>
      </c>
      <c r="P25" s="73" t="str" cm="1">
        <f t="array" aca="1" ref="P25" ca="1">IFERROR(INDIRECT("r"&amp;ROW(P25)&amp;$AR$7,FALSE),"")</f>
        <v/>
      </c>
      <c r="Q25" s="73" t="str" cm="1">
        <f t="array" aca="1" ref="Q25" ca="1">IFERROR(INDIRECT("r"&amp;ROW(Q25)&amp;$AR$8,FALSE),"")</f>
        <v/>
      </c>
      <c r="R25" s="73" t="str" cm="1">
        <f t="array" aca="1" ref="R25" ca="1">IFERROR(INDIRECT("r"&amp;ROW(R25)&amp;$AR$9,FALSE),"")</f>
        <v/>
      </c>
      <c r="AC25" s="9" cm="1">
        <f t="array" aca="1" ref="AC25" ca="1">INDIRECT("Prezzi!r46c"&amp;ROW(AC25)+38,FALSE)+INDIRECT("Prezzi!r47c"&amp;ROW(AC25)+38,FALSE)</f>
        <v>1</v>
      </c>
      <c r="AD25" s="9" t="s">
        <v>362</v>
      </c>
      <c r="AE25" s="9" t="s">
        <v>367</v>
      </c>
      <c r="AF25" s="9" t="s">
        <v>368</v>
      </c>
      <c r="AG25" s="9" t="s">
        <v>179</v>
      </c>
      <c r="AH25" s="9" t="s">
        <v>88</v>
      </c>
      <c r="AI25" s="9" t="s">
        <v>165</v>
      </c>
      <c r="AJ25" s="9" t="s">
        <v>94</v>
      </c>
      <c r="AK25" s="9" t="s">
        <v>400</v>
      </c>
      <c r="AL25" s="9" t="s">
        <v>401</v>
      </c>
      <c r="AM25" s="9" t="s">
        <v>369</v>
      </c>
      <c r="AN25" s="9" t="s">
        <v>335</v>
      </c>
    </row>
    <row r="26" spans="1:40" ht="30" x14ac:dyDescent="0.25">
      <c r="A26" s="60" t="s">
        <v>77</v>
      </c>
      <c r="B26" s="60" t="s">
        <v>366</v>
      </c>
      <c r="C26" s="73">
        <v>13</v>
      </c>
      <c r="D26" s="73" t="str" cm="1">
        <f t="array" aca="1" ref="D26" ca="1">+INDIRECT("r"&amp;ROW(D26)&amp;$AD$3,FALSE)</f>
        <v>Intel I5-1335U</v>
      </c>
      <c r="E26" s="73">
        <v>32</v>
      </c>
      <c r="F26" s="73" t="s">
        <v>289</v>
      </c>
      <c r="G26" s="73">
        <v>4</v>
      </c>
      <c r="H26" s="73" t="s">
        <v>289</v>
      </c>
      <c r="I26" s="73">
        <v>3</v>
      </c>
      <c r="J26" s="73" t="s">
        <v>9</v>
      </c>
      <c r="K26" s="73" t="s">
        <v>289</v>
      </c>
      <c r="L26" s="73" t="str" cm="1">
        <f t="array" aca="1" ref="L26" ca="1">IFERROR(INDIRECT("r"&amp;ROW(L26)&amp;$AR$3,FALSE),"")</f>
        <v>DELL DA310</v>
      </c>
      <c r="M26" s="73" t="str" cm="1">
        <f t="array" aca="1" ref="M26" ca="1">IFERROR(INDIRECT("r"&amp;ROW(M26)&amp;$AR$4,FALSE),"")</f>
        <v>DELL WH3024</v>
      </c>
      <c r="N26" s="73" t="str" cm="1">
        <f t="array" aca="1" ref="N26" ca="1">IFERROR(INDIRECT("r"&amp;ROW(N26)&amp;$AR$5,FALSE),"")</f>
        <v>DELL CP3724</v>
      </c>
      <c r="O26" s="73" t="str" cm="1">
        <f t="array" aca="1" ref="O26" ca="1">IFERROR(INDIRECT("r"&amp;ROW(O26)&amp;$AR$6,FALSE),"")</f>
        <v/>
      </c>
      <c r="P26" s="73" t="str" cm="1">
        <f t="array" aca="1" ref="P26" ca="1">IFERROR(INDIRECT("r"&amp;ROW(P26)&amp;$AR$7,FALSE),"")</f>
        <v/>
      </c>
      <c r="Q26" s="73" t="str" cm="1">
        <f t="array" aca="1" ref="Q26" ca="1">IFERROR(INDIRECT("r"&amp;ROW(Q26)&amp;$AR$8,FALSE),"")</f>
        <v/>
      </c>
      <c r="R26" s="73" t="str" cm="1">
        <f t="array" aca="1" ref="R26" ca="1">IFERROR(INDIRECT("r"&amp;ROW(R26)&amp;$AR$9,FALSE),"")</f>
        <v/>
      </c>
      <c r="AC26" s="9" cm="1">
        <f t="array" aca="1" ref="AC26" ca="1">INDIRECT("Prezzi!r46c"&amp;ROW(AC26)+38,FALSE)+INDIRECT("Prezzi!r47c"&amp;ROW(AC26)+38,FALSE)</f>
        <v>1</v>
      </c>
      <c r="AD26" s="9" t="s">
        <v>362</v>
      </c>
      <c r="AE26" s="9" t="s">
        <v>367</v>
      </c>
      <c r="AF26" s="9" t="s">
        <v>368</v>
      </c>
      <c r="AG26" s="9" t="s">
        <v>179</v>
      </c>
      <c r="AH26" s="9" t="s">
        <v>88</v>
      </c>
      <c r="AI26" s="9" t="s">
        <v>165</v>
      </c>
      <c r="AJ26" s="9" t="s">
        <v>94</v>
      </c>
      <c r="AK26" s="9" t="s">
        <v>400</v>
      </c>
      <c r="AL26" s="9" t="s">
        <v>401</v>
      </c>
      <c r="AM26" s="9" t="s">
        <v>369</v>
      </c>
      <c r="AN26" s="9" t="s">
        <v>335</v>
      </c>
    </row>
    <row r="27" spans="1:40" ht="60" x14ac:dyDescent="0.25">
      <c r="A27" s="60" t="s">
        <v>267</v>
      </c>
      <c r="B27" s="60" t="s">
        <v>217</v>
      </c>
      <c r="C27" s="73">
        <v>15</v>
      </c>
      <c r="D27" s="73" t="str" cm="1">
        <f t="array" aca="1" ref="D27" ca="1">+INDIRECT("r"&amp;ROW(D27)&amp;$AD$3,FALSE)</f>
        <v>Intel Core i5-1135G7</v>
      </c>
      <c r="E27" s="73">
        <v>32</v>
      </c>
      <c r="F27" s="73" t="s">
        <v>9</v>
      </c>
      <c r="G27" s="73">
        <v>4</v>
      </c>
      <c r="H27" s="73" t="s">
        <v>289</v>
      </c>
      <c r="I27" s="73">
        <v>2</v>
      </c>
      <c r="J27" s="73" t="s">
        <v>289</v>
      </c>
      <c r="K27" s="73" t="s">
        <v>289</v>
      </c>
      <c r="L27" s="73" t="str" cm="1">
        <f t="array" aca="1" ref="L27" ca="1">IFERROR(INDIRECT("r"&amp;ROW(L27)&amp;$AR$3,FALSE),"")</f>
        <v>SICOMPUTER AC-SI-NANODOCKVGAPD</v>
      </c>
      <c r="M27" s="73" t="str" cm="1">
        <f t="array" aca="1" ref="M27" ca="1">IFERROR(INDIRECT("r"&amp;ROW(M27)&amp;$AR$4,FALSE),"")</f>
        <v>LOGITECH H570E</v>
      </c>
      <c r="N27" s="73" t="str" cm="1">
        <f t="array" aca="1" ref="N27" ca="1">IFERROR(INDIRECT("r"&amp;ROW(N27)&amp;$AR$5,FALSE),"")</f>
        <v>Targus Classic CN600</v>
      </c>
      <c r="O27" s="73" t="str" cm="1">
        <f t="array" aca="1" ref="O27" ca="1">IFERROR(INDIRECT("r"&amp;ROW(O27)&amp;$AR$6,FALSE),"")</f>
        <v/>
      </c>
      <c r="P27" s="73" t="str" cm="1">
        <f t="array" aca="1" ref="P27" ca="1">IFERROR(INDIRECT("r"&amp;ROW(P27)&amp;$AR$7,FALSE),"")</f>
        <v/>
      </c>
      <c r="Q27" s="73" t="str" cm="1">
        <f t="array" aca="1" ref="Q27" ca="1">IFERROR(INDIRECT("r"&amp;ROW(Q27)&amp;$AR$8,FALSE),"")</f>
        <v/>
      </c>
      <c r="R27" s="73" t="str" cm="1">
        <f t="array" aca="1" ref="R27" ca="1">IFERROR(INDIRECT("r"&amp;ROW(R27)&amp;$AR$9,FALSE),"")</f>
        <v/>
      </c>
      <c r="AC27" s="9" cm="1">
        <f t="array" aca="1" ref="AC27" ca="1">INDIRECT("Prezzi!r46c"&amp;ROW(AC27)+38,FALSE)+INDIRECT("Prezzi!r47c"&amp;ROW(AC27)+38,FALSE)</f>
        <v>1</v>
      </c>
      <c r="AD27" s="9" t="s">
        <v>203</v>
      </c>
      <c r="AE27" s="9" t="s">
        <v>199</v>
      </c>
      <c r="AF27" s="9" t="s">
        <v>193</v>
      </c>
      <c r="AG27" s="9" t="s">
        <v>178</v>
      </c>
      <c r="AH27" s="9" t="s">
        <v>170</v>
      </c>
      <c r="AI27" s="9" t="s">
        <v>164</v>
      </c>
      <c r="AJ27" s="9" t="s">
        <v>159</v>
      </c>
      <c r="AK27" s="9" t="s">
        <v>151</v>
      </c>
      <c r="AL27" s="9" t="s">
        <v>147</v>
      </c>
      <c r="AM27" s="9" t="s">
        <v>139</v>
      </c>
      <c r="AN27" s="9" t="s">
        <v>136</v>
      </c>
    </row>
    <row r="28" spans="1:40" ht="60" x14ac:dyDescent="0.25">
      <c r="A28" s="60" t="s">
        <v>267</v>
      </c>
      <c r="B28" s="60" t="s">
        <v>216</v>
      </c>
      <c r="C28" s="73">
        <v>14</v>
      </c>
      <c r="D28" s="73" t="str" cm="1">
        <f t="array" aca="1" ref="D28" ca="1">+INDIRECT("r"&amp;ROW(D28)&amp;$AD$3,FALSE)</f>
        <v>Intel Core i5-1135G7</v>
      </c>
      <c r="E28" s="73">
        <v>32</v>
      </c>
      <c r="F28" s="73" t="s">
        <v>289</v>
      </c>
      <c r="G28" s="73">
        <v>3</v>
      </c>
      <c r="H28" s="73" t="s">
        <v>289</v>
      </c>
      <c r="I28" s="73">
        <v>2</v>
      </c>
      <c r="J28" s="73" t="s">
        <v>289</v>
      </c>
      <c r="K28" s="73" t="s">
        <v>289</v>
      </c>
      <c r="L28" s="73" t="str" cm="1">
        <f t="array" aca="1" ref="L28" ca="1">IFERROR(INDIRECT("r"&amp;ROW(L28)&amp;$AR$3,FALSE),"")</f>
        <v>SICOMPUTER AC-SI-NANODOCKVGAPD</v>
      </c>
      <c r="M28" s="73" t="str" cm="1">
        <f t="array" aca="1" ref="M28" ca="1">IFERROR(INDIRECT("r"&amp;ROW(M28)&amp;$AR$4,FALSE),"")</f>
        <v>LOGITECH H570E</v>
      </c>
      <c r="N28" s="73" t="str" cm="1">
        <f t="array" aca="1" ref="N28" ca="1">IFERROR(INDIRECT("r"&amp;ROW(N28)&amp;$AR$5,FALSE),"")</f>
        <v>Targus Classic CN600</v>
      </c>
      <c r="O28" s="73" t="str" cm="1">
        <f t="array" aca="1" ref="O28" ca="1">IFERROR(INDIRECT("r"&amp;ROW(O28)&amp;$AR$6,FALSE),"")</f>
        <v/>
      </c>
      <c r="P28" s="73" t="str" cm="1">
        <f t="array" aca="1" ref="P28" ca="1">IFERROR(INDIRECT("r"&amp;ROW(P28)&amp;$AR$7,FALSE),"")</f>
        <v/>
      </c>
      <c r="Q28" s="73" t="str" cm="1">
        <f t="array" aca="1" ref="Q28" ca="1">IFERROR(INDIRECT("r"&amp;ROW(Q28)&amp;$AR$8,FALSE),"")</f>
        <v/>
      </c>
      <c r="R28" s="73" t="str" cm="1">
        <f t="array" aca="1" ref="R28" ca="1">IFERROR(INDIRECT("r"&amp;ROW(R28)&amp;$AR$9,FALSE),"")</f>
        <v/>
      </c>
      <c r="AC28" s="9" cm="1">
        <f t="array" aca="1" ref="AC28" ca="1">INDIRECT("Prezzi!r46c"&amp;ROW(AC28)+38,FALSE)+INDIRECT("Prezzi!r47c"&amp;ROW(AC28)+38,FALSE)</f>
        <v>1</v>
      </c>
      <c r="AD28" s="9" t="s">
        <v>203</v>
      </c>
      <c r="AE28" s="9" t="s">
        <v>199</v>
      </c>
      <c r="AF28" s="9" t="s">
        <v>193</v>
      </c>
      <c r="AG28" s="9" t="s">
        <v>178</v>
      </c>
      <c r="AH28" s="9" t="s">
        <v>170</v>
      </c>
      <c r="AI28" s="9" t="s">
        <v>164</v>
      </c>
      <c r="AJ28" s="9" t="s">
        <v>159</v>
      </c>
      <c r="AK28" s="9" t="s">
        <v>151</v>
      </c>
      <c r="AL28" s="9" t="s">
        <v>147</v>
      </c>
      <c r="AM28" s="9" t="s">
        <v>139</v>
      </c>
      <c r="AN28" s="9" t="s">
        <v>136</v>
      </c>
    </row>
    <row r="29" spans="1:40" ht="45" x14ac:dyDescent="0.25">
      <c r="A29" s="60" t="s">
        <v>268</v>
      </c>
      <c r="B29" s="60" t="s">
        <v>386</v>
      </c>
      <c r="C29" s="73">
        <v>15</v>
      </c>
      <c r="D29" s="73" t="str" cm="1">
        <f t="array" aca="1" ref="D29" ca="1">+INDIRECT("r"&amp;ROW(D29)&amp;$AD$3,FALSE)</f>
        <v>AMD Ryzen 5 PRO 7530U</v>
      </c>
      <c r="E29" s="73">
        <v>32</v>
      </c>
      <c r="F29" s="73" t="s">
        <v>289</v>
      </c>
      <c r="G29" s="73">
        <v>4</v>
      </c>
      <c r="H29" s="73" t="s">
        <v>289</v>
      </c>
      <c r="I29" s="73">
        <v>2</v>
      </c>
      <c r="J29" s="73" t="s">
        <v>289</v>
      </c>
      <c r="K29" s="73" t="s">
        <v>289</v>
      </c>
      <c r="L29" s="73" t="str" cm="1">
        <f t="array" aca="1" ref="L29" ca="1">IFERROR(INDIRECT("r"&amp;ROW(L29)&amp;$AR$3,FALSE),"")</f>
        <v>Lenovo USB-C Mini Dock</v>
      </c>
      <c r="M29" s="73" t="str" cm="1">
        <f t="array" aca="1" ref="M29" ca="1">IFERROR(INDIRECT("r"&amp;ROW(M29)&amp;$AR$4,FALSE),"")</f>
        <v>Epos Sennheiser -Impact SC 60 USB ML</v>
      </c>
      <c r="N29" s="73" t="str" cm="1">
        <f t="array" aca="1" ref="N29" ca="1">IFERROR(INDIRECT("r"&amp;ROW(N29)&amp;$AR$5,FALSE),"")</f>
        <v>V7 -Zaino Essential</v>
      </c>
      <c r="O29" s="73" t="str" cm="1">
        <f t="array" aca="1" ref="O29" ca="1">IFERROR(INDIRECT("r"&amp;ROW(O29)&amp;$AR$6,FALSE),"")</f>
        <v/>
      </c>
      <c r="P29" s="73" t="str" cm="1">
        <f t="array" aca="1" ref="P29" ca="1">IFERROR(INDIRECT("r"&amp;ROW(P29)&amp;$AR$7,FALSE),"")</f>
        <v/>
      </c>
      <c r="Q29" s="73" t="str" cm="1">
        <f t="array" aca="1" ref="Q29" ca="1">IFERROR(INDIRECT("r"&amp;ROW(Q29)&amp;$AR$8,FALSE),"")</f>
        <v/>
      </c>
      <c r="R29" s="73" t="str" cm="1">
        <f t="array" aca="1" ref="R29" ca="1">IFERROR(INDIRECT("r"&amp;ROW(R29)&amp;$AR$9,FALSE),"")</f>
        <v/>
      </c>
      <c r="AC29" s="9" cm="1">
        <f t="array" aca="1" ref="AC29" ca="1">INDIRECT("Prezzi!r46c"&amp;ROW(AC29)+38,FALSE)+INDIRECT("Prezzi!r47c"&amp;ROW(AC29)+38,FALSE)</f>
        <v>1</v>
      </c>
      <c r="AD29" s="9" t="s">
        <v>387</v>
      </c>
      <c r="AE29" s="9" t="s">
        <v>321</v>
      </c>
      <c r="AF29" s="9" t="s">
        <v>322</v>
      </c>
      <c r="AG29" s="9" t="s">
        <v>177</v>
      </c>
      <c r="AH29" s="9" t="s">
        <v>169</v>
      </c>
      <c r="AI29" s="9" t="s">
        <v>163</v>
      </c>
      <c r="AJ29" s="9" t="s">
        <v>158</v>
      </c>
      <c r="AK29" s="9" t="s">
        <v>403</v>
      </c>
      <c r="AL29" s="9" t="s">
        <v>146</v>
      </c>
      <c r="AM29" s="9" t="s">
        <v>138</v>
      </c>
      <c r="AN29" s="9" t="s">
        <v>135</v>
      </c>
    </row>
    <row r="30" spans="1:40" ht="45" x14ac:dyDescent="0.25">
      <c r="A30" s="60" t="s">
        <v>268</v>
      </c>
      <c r="B30" s="60" t="s">
        <v>372</v>
      </c>
      <c r="C30" s="73">
        <v>14</v>
      </c>
      <c r="D30" s="73" t="str" cm="1">
        <f t="array" aca="1" ref="D30" ca="1">+INDIRECT("r"&amp;ROW(D30)&amp;$AD$3,FALSE)</f>
        <v>AMD Ryzen 7530U</v>
      </c>
      <c r="E30" s="73">
        <v>64</v>
      </c>
      <c r="F30" s="73" t="s">
        <v>289</v>
      </c>
      <c r="G30" s="73">
        <v>4</v>
      </c>
      <c r="H30" s="73" t="s">
        <v>289</v>
      </c>
      <c r="I30" s="73">
        <v>2</v>
      </c>
      <c r="J30" s="73" t="s">
        <v>289</v>
      </c>
      <c r="K30" s="73" t="s">
        <v>289</v>
      </c>
      <c r="L30" s="73" t="str" cm="1">
        <f t="array" aca="1" ref="L30" ca="1">IFERROR(INDIRECT("r"&amp;ROW(L30)&amp;$AR$3,FALSE),"")</f>
        <v>Lenovo USB-C Mini Dock</v>
      </c>
      <c r="M30" s="73" t="str" cm="1">
        <f t="array" aca="1" ref="M30" ca="1">IFERROR(INDIRECT("r"&amp;ROW(M30)&amp;$AR$4,FALSE),"")</f>
        <v>Epos Sennheiser -Impact SC 60 USB ML</v>
      </c>
      <c r="N30" s="73" t="str" cm="1">
        <f t="array" aca="1" ref="N30" ca="1">IFERROR(INDIRECT("r"&amp;ROW(N30)&amp;$AR$5,FALSE),"")</f>
        <v>V7 -Zaino Essential</v>
      </c>
      <c r="O30" s="73" t="str" cm="1">
        <f t="array" aca="1" ref="O30" ca="1">IFERROR(INDIRECT("r"&amp;ROW(O30)&amp;$AR$6,FALSE),"")</f>
        <v/>
      </c>
      <c r="P30" s="73" t="str" cm="1">
        <f t="array" aca="1" ref="P30" ca="1">IFERROR(INDIRECT("r"&amp;ROW(P30)&amp;$AR$7,FALSE),"")</f>
        <v/>
      </c>
      <c r="Q30" s="73" t="str" cm="1">
        <f t="array" aca="1" ref="Q30" ca="1">IFERROR(INDIRECT("r"&amp;ROW(Q30)&amp;$AR$8,FALSE),"")</f>
        <v/>
      </c>
      <c r="R30" s="73" t="str" cm="1">
        <f t="array" aca="1" ref="R30" ca="1">IFERROR(INDIRECT("r"&amp;ROW(R30)&amp;$AR$9,FALSE),"")</f>
        <v/>
      </c>
      <c r="AC30" s="9" cm="1">
        <f t="array" aca="1" ref="AC30" ca="1">INDIRECT("Prezzi!r46c"&amp;ROW(AC30)+38,FALSE)+INDIRECT("Prezzi!r47c"&amp;ROW(AC30)+38,FALSE)</f>
        <v>1</v>
      </c>
      <c r="AD30" s="9" t="s">
        <v>318</v>
      </c>
      <c r="AE30" s="9" t="s">
        <v>373</v>
      </c>
      <c r="AF30" s="9" t="s">
        <v>374</v>
      </c>
      <c r="AG30" s="9" t="s">
        <v>177</v>
      </c>
      <c r="AH30" s="9" t="s">
        <v>169</v>
      </c>
      <c r="AI30" s="9" t="s">
        <v>163</v>
      </c>
      <c r="AJ30" s="9" t="s">
        <v>158</v>
      </c>
      <c r="AK30" s="9" t="s">
        <v>403</v>
      </c>
      <c r="AL30" s="9" t="s">
        <v>146</v>
      </c>
      <c r="AM30" s="9" t="s">
        <v>138</v>
      </c>
      <c r="AN30" s="9" t="s">
        <v>135</v>
      </c>
    </row>
    <row r="31" spans="1:40" ht="45" x14ac:dyDescent="0.25">
      <c r="A31" s="60" t="s">
        <v>268</v>
      </c>
      <c r="B31" s="60" t="s">
        <v>317</v>
      </c>
      <c r="C31" s="73">
        <v>13</v>
      </c>
      <c r="D31" s="73" t="str" cm="1">
        <f t="array" aca="1" ref="D31" ca="1">+INDIRECT("r"&amp;ROW(D31)&amp;$AD$3,FALSE)</f>
        <v>AMD Ryzen 5 PRO 7530U</v>
      </c>
      <c r="E31" s="73">
        <v>32</v>
      </c>
      <c r="F31" s="73" t="s">
        <v>289</v>
      </c>
      <c r="G31" s="73">
        <v>4</v>
      </c>
      <c r="H31" s="73" t="s">
        <v>289</v>
      </c>
      <c r="I31" s="73">
        <v>2</v>
      </c>
      <c r="J31" s="73" t="s">
        <v>9</v>
      </c>
      <c r="K31" s="73" t="s">
        <v>289</v>
      </c>
      <c r="L31" s="73" t="str" cm="1">
        <f t="array" aca="1" ref="L31" ca="1">IFERROR(INDIRECT("r"&amp;ROW(L31)&amp;$AR$3,FALSE),"")</f>
        <v>Lenovo USB-C Mini Dock</v>
      </c>
      <c r="M31" s="73" t="str" cm="1">
        <f t="array" aca="1" ref="M31" ca="1">IFERROR(INDIRECT("r"&amp;ROW(M31)&amp;$AR$4,FALSE),"")</f>
        <v>Epos Sennheiser -Impact SC 60 USB ML</v>
      </c>
      <c r="N31" s="73" t="str" cm="1">
        <f t="array" aca="1" ref="N31" ca="1">IFERROR(INDIRECT("r"&amp;ROW(N31)&amp;$AR$5,FALSE),"")</f>
        <v>V7 -Zaino Essential</v>
      </c>
      <c r="O31" s="73" t="str" cm="1">
        <f t="array" aca="1" ref="O31" ca="1">IFERROR(INDIRECT("r"&amp;ROW(O31)&amp;$AR$6,FALSE),"")</f>
        <v/>
      </c>
      <c r="P31" s="73" t="str" cm="1">
        <f t="array" aca="1" ref="P31" ca="1">IFERROR(INDIRECT("r"&amp;ROW(P31)&amp;$AR$7,FALSE),"")</f>
        <v/>
      </c>
      <c r="Q31" s="73" t="str" cm="1">
        <f t="array" aca="1" ref="Q31" ca="1">IFERROR(INDIRECT("r"&amp;ROW(Q31)&amp;$AR$8,FALSE),"")</f>
        <v/>
      </c>
      <c r="R31" s="73" t="str" cm="1">
        <f t="array" aca="1" ref="R31" ca="1">IFERROR(INDIRECT("r"&amp;ROW(R31)&amp;$AR$9,FALSE),"")</f>
        <v/>
      </c>
      <c r="AC31" s="9" cm="1">
        <f t="array" aca="1" ref="AC31" ca="1">INDIRECT("Prezzi!r46c"&amp;ROW(AC31)+38,FALSE)+INDIRECT("Prezzi!r47c"&amp;ROW(AC31)+38,FALSE)</f>
        <v>1</v>
      </c>
      <c r="AD31" s="9" t="s">
        <v>318</v>
      </c>
      <c r="AE31" s="9" t="s">
        <v>321</v>
      </c>
      <c r="AF31" s="9" t="s">
        <v>322</v>
      </c>
      <c r="AG31" s="9" t="s">
        <v>177</v>
      </c>
      <c r="AH31" s="9" t="s">
        <v>169</v>
      </c>
      <c r="AI31" s="9" t="s">
        <v>163</v>
      </c>
      <c r="AJ31" s="9" t="s">
        <v>158</v>
      </c>
      <c r="AK31" s="9" t="s">
        <v>403</v>
      </c>
      <c r="AL31" s="9" t="s">
        <v>146</v>
      </c>
      <c r="AM31" s="9" t="s">
        <v>138</v>
      </c>
      <c r="AN31" s="9" t="s">
        <v>135</v>
      </c>
    </row>
    <row r="32" spans="1:40" ht="45" x14ac:dyDescent="0.25">
      <c r="A32" s="60" t="s">
        <v>78</v>
      </c>
      <c r="B32" s="60" t="s">
        <v>385</v>
      </c>
      <c r="C32" s="73">
        <v>15</v>
      </c>
      <c r="D32" s="73" t="str" cm="1">
        <f t="array" aca="1" ref="D32" ca="1">+INDIRECT("r"&amp;ROW(D32)&amp;$AD$3,FALSE)</f>
        <v>AMD Ryzen 5 7530u</v>
      </c>
      <c r="E32" s="73">
        <v>32</v>
      </c>
      <c r="F32" s="73" t="s">
        <v>289</v>
      </c>
      <c r="G32" s="73">
        <v>4</v>
      </c>
      <c r="H32" s="73" t="s">
        <v>289</v>
      </c>
      <c r="I32" s="73">
        <v>2</v>
      </c>
      <c r="J32" s="73" t="s">
        <v>9</v>
      </c>
      <c r="K32" s="73" t="s">
        <v>289</v>
      </c>
      <c r="L32" s="73" t="str" cm="1">
        <f t="array" aca="1" ref="L32" ca="1">IFERROR(INDIRECT("r"&amp;ROW(L32)&amp;$AR$3,FALSE),"")</f>
        <v>DOCKING STATION HP USB-C DOCK G5</v>
      </c>
      <c r="M32" s="73" t="str" cm="1">
        <f t="array" aca="1" ref="M32" ca="1">IFERROR(INDIRECT("r"&amp;ROW(M32)&amp;$AR$4,FALSE),"")</f>
        <v>PLANTRONICS BLACKWIRE C3220 USB-A</v>
      </c>
      <c r="N32" s="73" t="str" cm="1">
        <f t="array" aca="1" ref="N32" ca="1">IFERROR(INDIRECT("r"&amp;ROW(N32)&amp;$AR$5,FALSE),"")</f>
        <v>MOBILIS BACKPACK 111226</v>
      </c>
      <c r="O32" s="73" t="str" cm="1">
        <f t="array" aca="1" ref="O32" ca="1">IFERROR(INDIRECT("r"&amp;ROW(O32)&amp;$AR$6,FALSE),"")</f>
        <v/>
      </c>
      <c r="P32" s="73" t="str" cm="1">
        <f t="array" aca="1" ref="P32" ca="1">IFERROR(INDIRECT("r"&amp;ROW(P32)&amp;$AR$7,FALSE),"")</f>
        <v/>
      </c>
      <c r="Q32" s="73" t="str" cm="1">
        <f t="array" aca="1" ref="Q32" ca="1">IFERROR(INDIRECT("r"&amp;ROW(Q32)&amp;$AR$8,FALSE),"")</f>
        <v/>
      </c>
      <c r="R32" s="73" t="str" cm="1">
        <f t="array" aca="1" ref="R32" ca="1">IFERROR(INDIRECT("r"&amp;ROW(R32)&amp;$AR$9,FALSE),"")</f>
        <v/>
      </c>
      <c r="AC32" s="9" cm="1">
        <f t="array" aca="1" ref="AC32" ca="1">INDIRECT("Prezzi!r46c"&amp;ROW(AC32)+38,FALSE)+INDIRECT("Prezzi!r47c"&amp;ROW(AC32)+38,FALSE)</f>
        <v>1</v>
      </c>
      <c r="AD32" s="9" t="s">
        <v>380</v>
      </c>
      <c r="AE32" s="9" t="s">
        <v>381</v>
      </c>
      <c r="AF32" s="9" t="s">
        <v>382</v>
      </c>
      <c r="AG32" s="9" t="s">
        <v>383</v>
      </c>
      <c r="AH32" s="9" t="s">
        <v>168</v>
      </c>
      <c r="AI32" s="9" t="s">
        <v>162</v>
      </c>
      <c r="AJ32" s="9" t="s">
        <v>96</v>
      </c>
      <c r="AK32" s="9" t="s">
        <v>99</v>
      </c>
      <c r="AL32" s="9" t="s">
        <v>145</v>
      </c>
      <c r="AM32" s="9" t="s">
        <v>323</v>
      </c>
      <c r="AN32" s="9" t="s">
        <v>324</v>
      </c>
    </row>
    <row r="33" spans="1:40" ht="29.1" customHeight="1" x14ac:dyDescent="0.25">
      <c r="A33" s="60" t="s">
        <v>78</v>
      </c>
      <c r="B33" s="60" t="s">
        <v>384</v>
      </c>
      <c r="C33" s="73">
        <v>14</v>
      </c>
      <c r="D33" s="73" t="str" cm="1">
        <f t="array" aca="1" ref="D33" ca="1">+INDIRECT("r"&amp;ROW(D33)&amp;$AD$3,FALSE)</f>
        <v>AMD Ryzen 5 7530u</v>
      </c>
      <c r="E33" s="73">
        <v>32</v>
      </c>
      <c r="F33" s="73" t="s">
        <v>289</v>
      </c>
      <c r="G33" s="73">
        <v>4</v>
      </c>
      <c r="H33" s="73" t="s">
        <v>289</v>
      </c>
      <c r="I33" s="73">
        <v>2</v>
      </c>
      <c r="J33" s="73" t="s">
        <v>9</v>
      </c>
      <c r="K33" s="73" t="s">
        <v>289</v>
      </c>
      <c r="L33" s="73" t="str" cm="1">
        <f t="array" aca="1" ref="L33" ca="1">IFERROR(INDIRECT("r"&amp;ROW(L33)&amp;$AR$3,FALSE),"")</f>
        <v>DOCKING STATION HP USB-C DOCK G5</v>
      </c>
      <c r="M33" s="73" t="str" cm="1">
        <f t="array" aca="1" ref="M33" ca="1">IFERROR(INDIRECT("r"&amp;ROW(M33)&amp;$AR$4,FALSE),"")</f>
        <v>PLANTRONICS BLACKWIRE C3220 USB-A</v>
      </c>
      <c r="N33" s="73" t="str" cm="1">
        <f t="array" aca="1" ref="N33" ca="1">IFERROR(INDIRECT("r"&amp;ROW(N33)&amp;$AR$5,FALSE),"")</f>
        <v>MOBILIS BACKPACK 111226</v>
      </c>
      <c r="O33" s="73" t="str" cm="1">
        <f t="array" aca="1" ref="O33" ca="1">IFERROR(INDIRECT("r"&amp;ROW(O33)&amp;$AR$6,FALSE),"")</f>
        <v/>
      </c>
      <c r="P33" s="73" t="str" cm="1">
        <f t="array" aca="1" ref="P33" ca="1">IFERROR(INDIRECT("r"&amp;ROW(P33)&amp;$AR$7,FALSE),"")</f>
        <v/>
      </c>
      <c r="Q33" s="73" t="str" cm="1">
        <f t="array" aca="1" ref="Q33" ca="1">IFERROR(INDIRECT("r"&amp;ROW(Q33)&amp;$AR$8,FALSE),"")</f>
        <v/>
      </c>
      <c r="R33" s="73" t="str" cm="1">
        <f t="array" aca="1" ref="R33" ca="1">IFERROR(INDIRECT("r"&amp;ROW(R33)&amp;$AR$9,FALSE),"")</f>
        <v/>
      </c>
      <c r="AC33" s="9" cm="1">
        <f t="array" aca="1" ref="AC33" ca="1">INDIRECT("Prezzi!r46c"&amp;ROW(AC33)+38,FALSE)+INDIRECT("Prezzi!r47c"&amp;ROW(AC33)+38,FALSE)</f>
        <v>1</v>
      </c>
      <c r="AD33" s="9" t="s">
        <v>380</v>
      </c>
      <c r="AE33" s="9" t="s">
        <v>381</v>
      </c>
      <c r="AF33" s="9" t="s">
        <v>382</v>
      </c>
      <c r="AG33" s="9" t="s">
        <v>383</v>
      </c>
      <c r="AH33" s="9" t="s">
        <v>168</v>
      </c>
      <c r="AI33" s="9" t="s">
        <v>162</v>
      </c>
      <c r="AJ33" s="9" t="s">
        <v>96</v>
      </c>
      <c r="AK33" s="9" t="s">
        <v>99</v>
      </c>
      <c r="AL33" s="9" t="s">
        <v>145</v>
      </c>
      <c r="AM33" s="9" t="s">
        <v>323</v>
      </c>
      <c r="AN33" s="9" t="s">
        <v>324</v>
      </c>
    </row>
    <row r="34" spans="1:40" ht="45" x14ac:dyDescent="0.25">
      <c r="A34" s="60" t="s">
        <v>78</v>
      </c>
      <c r="B34" s="60" t="s">
        <v>214</v>
      </c>
      <c r="C34" s="73">
        <v>13</v>
      </c>
      <c r="D34" s="73" t="str" cm="1">
        <f t="array" aca="1" ref="D34" ca="1">+INDIRECT("r"&amp;ROW(D34)&amp;$AD$3,FALSE)</f>
        <v>Intel Core i5-1235u</v>
      </c>
      <c r="E34" s="73">
        <v>64</v>
      </c>
      <c r="F34" s="73" t="s">
        <v>289</v>
      </c>
      <c r="G34" s="73">
        <v>3</v>
      </c>
      <c r="H34" s="73" t="s">
        <v>289</v>
      </c>
      <c r="I34" s="73">
        <v>2</v>
      </c>
      <c r="J34" s="73" t="s">
        <v>9</v>
      </c>
      <c r="K34" s="73" t="s">
        <v>289</v>
      </c>
      <c r="L34" s="73" t="str" cm="1">
        <f t="array" aca="1" ref="L34" ca="1">IFERROR(INDIRECT("r"&amp;ROW(L34)&amp;$AR$3,FALSE),"")</f>
        <v>DOCKING STATION SANXI CK00290C</v>
      </c>
      <c r="M34" s="73" t="str" cm="1">
        <f t="array" aca="1" ref="M34" ca="1">IFERROR(INDIRECT("r"&amp;ROW(M34)&amp;$AR$4,FALSE),"")</f>
        <v>PLANTRONICS BLACKWIRE C3220 USB-A</v>
      </c>
      <c r="N34" s="73" t="str" cm="1">
        <f t="array" aca="1" ref="N34" ca="1">IFERROR(INDIRECT("r"&amp;ROW(N34)&amp;$AR$5,FALSE),"")</f>
        <v>MOBILIS BACKPACK 111226</v>
      </c>
      <c r="O34" s="73" t="str" cm="1">
        <f t="array" aca="1" ref="O34" ca="1">IFERROR(INDIRECT("r"&amp;ROW(O34)&amp;$AR$6,FALSE),"")</f>
        <v/>
      </c>
      <c r="P34" s="73" t="str" cm="1">
        <f t="array" aca="1" ref="P34" ca="1">IFERROR(INDIRECT("r"&amp;ROW(P34)&amp;$AR$7,FALSE),"")</f>
        <v/>
      </c>
      <c r="Q34" s="73" t="str" cm="1">
        <f t="array" aca="1" ref="Q34" ca="1">IFERROR(INDIRECT("r"&amp;ROW(Q34)&amp;$AR$8,FALSE),"")</f>
        <v/>
      </c>
      <c r="R34" s="73" t="str" cm="1">
        <f t="array" aca="1" ref="R34" ca="1">IFERROR(INDIRECT("r"&amp;ROW(R34)&amp;$AR$9,FALSE),"")</f>
        <v/>
      </c>
      <c r="AC34" s="9" cm="1">
        <f t="array" aca="1" ref="AC34" ca="1">INDIRECT("Prezzi!r46c"&amp;ROW(AC34)+38,FALSE)+INDIRECT("Prezzi!r47c"&amp;ROW(AC34)+38,FALSE)</f>
        <v>0</v>
      </c>
      <c r="AD34" s="9" t="s">
        <v>205</v>
      </c>
      <c r="AE34" s="9" t="s">
        <v>200</v>
      </c>
      <c r="AF34" s="9" t="s">
        <v>195</v>
      </c>
      <c r="AG34" s="9" t="s">
        <v>176</v>
      </c>
      <c r="AH34" s="9" t="s">
        <v>168</v>
      </c>
      <c r="AI34" s="9" t="s">
        <v>162</v>
      </c>
      <c r="AJ34" s="9" t="s">
        <v>96</v>
      </c>
      <c r="AK34" s="9" t="s">
        <v>99</v>
      </c>
      <c r="AL34" s="9" t="s">
        <v>145</v>
      </c>
      <c r="AM34" s="9" t="s">
        <v>323</v>
      </c>
      <c r="AN34" s="9" t="s">
        <v>324</v>
      </c>
    </row>
    <row r="35" spans="1:40" ht="60" x14ac:dyDescent="0.25">
      <c r="A35" s="60" t="s">
        <v>79</v>
      </c>
      <c r="B35" s="60" t="s">
        <v>342</v>
      </c>
      <c r="C35" s="73">
        <v>15</v>
      </c>
      <c r="D35" s="73" t="str" cm="1">
        <f t="array" aca="1" ref="D35" ca="1">+INDIRECT("r"&amp;ROW(D35)&amp;$AD$3,FALSE)</f>
        <v>AMD Ryzen™ 5 7530U</v>
      </c>
      <c r="E35" s="73">
        <v>64</v>
      </c>
      <c r="F35" s="73" t="s">
        <v>289</v>
      </c>
      <c r="G35" s="73">
        <v>4</v>
      </c>
      <c r="H35" s="73" t="s">
        <v>289</v>
      </c>
      <c r="I35" s="73">
        <v>3</v>
      </c>
      <c r="J35" s="73" t="s">
        <v>289</v>
      </c>
      <c r="K35" s="73" t="s">
        <v>289</v>
      </c>
      <c r="L35" s="73" t="str" cm="1">
        <f t="array" aca="1" ref="L35" ca="1">IFERROR(INDIRECT("r"&amp;ROW(L35)&amp;$AR$3,FALSE),"")</f>
        <v>Encore Electronics EN-DOCKINGST-1</v>
      </c>
      <c r="M35" s="73" t="str" cm="1">
        <f t="array" aca="1" ref="M35" ca="1">IFERROR(INDIRECT("r"&amp;ROW(M35)&amp;$AR$4,FALSE),"")</f>
        <v>Plantronics BLACKWIRE C3220</v>
      </c>
      <c r="N35" s="73" t="str" cm="1">
        <f t="array" aca="1" ref="N35" ca="1">IFERROR(INDIRECT("r"&amp;ROW(N35)&amp;$AR$5,FALSE),"")</f>
        <v>LENOVO™ 15.6" LAPTOP EVERYDAY BACKPACK B510</v>
      </c>
      <c r="O35" s="73" t="str" cm="1">
        <f t="array" aca="1" ref="O35" ca="1">IFERROR(INDIRECT("r"&amp;ROW(O35)&amp;$AR$6,FALSE),"")</f>
        <v/>
      </c>
      <c r="P35" s="73" t="str" cm="1">
        <f t="array" aca="1" ref="P35" ca="1">IFERROR(INDIRECT("r"&amp;ROW(P35)&amp;$AR$7,FALSE),"")</f>
        <v/>
      </c>
      <c r="Q35" s="73" t="str" cm="1">
        <f t="array" aca="1" ref="Q35" ca="1">IFERROR(INDIRECT("r"&amp;ROW(Q35)&amp;$AR$8,FALSE),"")</f>
        <v/>
      </c>
      <c r="R35" s="73" t="str" cm="1">
        <f t="array" aca="1" ref="R35" ca="1">IFERROR(INDIRECT("r"&amp;ROW(R35)&amp;$AR$9,FALSE),"")</f>
        <v/>
      </c>
      <c r="AC35" s="9" cm="1">
        <f t="array" aca="1" ref="AC35" ca="1">INDIRECT("Prezzi!r46c"&amp;ROW(AC35)+38,FALSE)+INDIRECT("Prezzi!r47c"&amp;ROW(AC35)+38,FALSE)</f>
        <v>1</v>
      </c>
      <c r="AD35" s="9" t="s">
        <v>347</v>
      </c>
      <c r="AE35" s="9" t="s">
        <v>348</v>
      </c>
      <c r="AF35" s="9" t="s">
        <v>349</v>
      </c>
      <c r="AG35" s="9" t="s">
        <v>175</v>
      </c>
      <c r="AH35" s="9" t="s">
        <v>167</v>
      </c>
      <c r="AI35" s="9" t="s">
        <v>92</v>
      </c>
      <c r="AJ35" s="9" t="s">
        <v>157</v>
      </c>
      <c r="AK35" s="9" t="s">
        <v>150</v>
      </c>
      <c r="AL35" s="9" t="s">
        <v>144</v>
      </c>
      <c r="AM35" s="9" t="s">
        <v>396</v>
      </c>
      <c r="AN35" s="9" t="s">
        <v>103</v>
      </c>
    </row>
    <row r="36" spans="1:40" ht="45" x14ac:dyDescent="0.25">
      <c r="A36" s="60" t="s">
        <v>79</v>
      </c>
      <c r="B36" s="60" t="s">
        <v>342</v>
      </c>
      <c r="C36" s="73">
        <v>15</v>
      </c>
      <c r="D36" s="73" t="str" cm="1">
        <f t="array" aca="1" ref="D36" ca="1">+INDIRECT("r"&amp;ROW(D36)&amp;$AD$3,FALSE)</f>
        <v>AMD Ryzen™ 5 7530U</v>
      </c>
      <c r="E36" s="73">
        <v>64</v>
      </c>
      <c r="F36" s="73" t="s">
        <v>289</v>
      </c>
      <c r="G36" s="73">
        <v>4</v>
      </c>
      <c r="H36" s="73" t="s">
        <v>289</v>
      </c>
      <c r="I36" s="73">
        <v>3</v>
      </c>
      <c r="J36" s="73" t="s">
        <v>289</v>
      </c>
      <c r="K36" s="73" t="s">
        <v>289</v>
      </c>
      <c r="L36" s="73" t="str" cm="1">
        <f t="array" aca="1" ref="L36" ca="1">IFERROR(INDIRECT("r"&amp;ROW(L36)&amp;$AR$3,FALSE),"")</f>
        <v>Lenovo USB-C Mini dock</v>
      </c>
      <c r="M36" s="73" t="str" cm="1">
        <f t="array" aca="1" ref="M36" ca="1">IFERROR(INDIRECT("r"&amp;ROW(M36)&amp;$AR$4,FALSE),"")</f>
        <v>Plantronics BLACKWIRE C3220</v>
      </c>
      <c r="N36" s="73" t="str" cm="1">
        <f t="array" aca="1" ref="N36" ca="1">IFERROR(INDIRECT("r"&amp;ROW(N36)&amp;$AR$5,FALSE),"")</f>
        <v>LENOVO™ 15.6" LAPTOP EVERYDAY BACKPACK B510</v>
      </c>
      <c r="O36" s="73" t="str" cm="1">
        <f t="array" aca="1" ref="O36" ca="1">IFERROR(INDIRECT("r"&amp;ROW(O36)&amp;$AR$6,FALSE),"")</f>
        <v/>
      </c>
      <c r="P36" s="73" t="str" cm="1">
        <f t="array" aca="1" ref="P36" ca="1">IFERROR(INDIRECT("r"&amp;ROW(P36)&amp;$AR$7,FALSE),"")</f>
        <v/>
      </c>
      <c r="Q36" s="73" t="str" cm="1">
        <f t="array" aca="1" ref="Q36" ca="1">IFERROR(INDIRECT("r"&amp;ROW(Q36)&amp;$AR$8,FALSE),"")</f>
        <v/>
      </c>
      <c r="R36" s="73" t="str" cm="1">
        <f t="array" aca="1" ref="R36" ca="1">IFERROR(INDIRECT("r"&amp;ROW(R36)&amp;$AR$9,FALSE),"")</f>
        <v/>
      </c>
      <c r="AC36" s="9" cm="1">
        <f t="array" aca="1" ref="AC36" ca="1">INDIRECT("Prezzi!r46c"&amp;ROW(AC36)+38,FALSE)+INDIRECT("Prezzi!r47c"&amp;ROW(AC36)+38,FALSE)</f>
        <v>2</v>
      </c>
      <c r="AD36" s="9" t="s">
        <v>347</v>
      </c>
      <c r="AE36" s="9" t="s">
        <v>348</v>
      </c>
      <c r="AF36" s="9" t="s">
        <v>349</v>
      </c>
      <c r="AG36" s="9" t="s">
        <v>173</v>
      </c>
      <c r="AH36" s="9" t="s">
        <v>167</v>
      </c>
      <c r="AI36" s="9" t="s">
        <v>92</v>
      </c>
      <c r="AJ36" s="9" t="s">
        <v>156</v>
      </c>
      <c r="AK36" s="9" t="s">
        <v>150</v>
      </c>
      <c r="AL36" s="9" t="s">
        <v>144</v>
      </c>
      <c r="AM36" s="9" t="s">
        <v>396</v>
      </c>
      <c r="AN36" s="9" t="s">
        <v>103</v>
      </c>
    </row>
    <row r="37" spans="1:40" ht="60" x14ac:dyDescent="0.25">
      <c r="A37" s="60" t="s">
        <v>79</v>
      </c>
      <c r="B37" s="60" t="s">
        <v>351</v>
      </c>
      <c r="C37" s="73">
        <v>14</v>
      </c>
      <c r="D37" s="73" t="str" cm="1">
        <f t="array" aca="1" ref="D37" ca="1">+INDIRECT("r"&amp;ROW(D37)&amp;$AD$3,FALSE)</f>
        <v>AMD Ryzen™ 5 7530U</v>
      </c>
      <c r="E37" s="73">
        <v>64</v>
      </c>
      <c r="F37" s="73" t="s">
        <v>289</v>
      </c>
      <c r="G37" s="73">
        <v>4</v>
      </c>
      <c r="H37" s="73" t="s">
        <v>289</v>
      </c>
      <c r="I37" s="73">
        <v>3</v>
      </c>
      <c r="J37" s="73" t="s">
        <v>289</v>
      </c>
      <c r="K37" s="73" t="s">
        <v>289</v>
      </c>
      <c r="L37" s="73" t="str" cm="1">
        <f t="array" aca="1" ref="L37" ca="1">IFERROR(INDIRECT("r"&amp;ROW(L37)&amp;$AR$3,FALSE),"")</f>
        <v xml:space="preserve"> Encore Electronics EN-DOCKINGST-1</v>
      </c>
      <c r="M37" s="73" t="str" cm="1">
        <f t="array" aca="1" ref="M37" ca="1">IFERROR(INDIRECT("r"&amp;ROW(M37)&amp;$AR$4,FALSE),"")</f>
        <v>Plantronics BLACKWIRE C3220</v>
      </c>
      <c r="N37" s="73" t="str" cm="1">
        <f t="array" aca="1" ref="N37" ca="1">IFERROR(INDIRECT("r"&amp;ROW(N37)&amp;$AR$5,FALSE),"")</f>
        <v>LENOVO™ 15.6" LAPTOP EVERYDAY BACKPACK B510</v>
      </c>
      <c r="O37" s="73" t="str" cm="1">
        <f t="array" aca="1" ref="O37" ca="1">IFERROR(INDIRECT("r"&amp;ROW(O37)&amp;$AR$6,FALSE),"")</f>
        <v/>
      </c>
      <c r="P37" s="73" t="str" cm="1">
        <f t="array" aca="1" ref="P37" ca="1">IFERROR(INDIRECT("r"&amp;ROW(P37)&amp;$AR$7,FALSE),"")</f>
        <v/>
      </c>
      <c r="Q37" s="73" t="str" cm="1">
        <f t="array" aca="1" ref="Q37" ca="1">IFERROR(INDIRECT("r"&amp;ROW(Q37)&amp;$AR$8,FALSE),"")</f>
        <v/>
      </c>
      <c r="R37" s="73" t="str" cm="1">
        <f t="array" aca="1" ref="R37" ca="1">IFERROR(INDIRECT("r"&amp;ROW(R37)&amp;$AR$9,FALSE),"")</f>
        <v/>
      </c>
      <c r="AC37" s="9" cm="1">
        <f t="array" aca="1" ref="AC37" ca="1">INDIRECT("Prezzi!r46c"&amp;ROW(AC37)+38,FALSE)+INDIRECT("Prezzi!r47c"&amp;ROW(AC37)+38,FALSE)</f>
        <v>1</v>
      </c>
      <c r="AD37" s="9" t="s">
        <v>347</v>
      </c>
      <c r="AE37" s="9" t="s">
        <v>348</v>
      </c>
      <c r="AF37" s="9" t="s">
        <v>349</v>
      </c>
      <c r="AG37" s="9" t="s">
        <v>174</v>
      </c>
      <c r="AH37" s="9" t="s">
        <v>167</v>
      </c>
      <c r="AI37" s="9" t="s">
        <v>92</v>
      </c>
      <c r="AJ37" s="9" t="s">
        <v>157</v>
      </c>
      <c r="AK37" s="9" t="s">
        <v>150</v>
      </c>
      <c r="AL37" s="9" t="s">
        <v>144</v>
      </c>
      <c r="AM37" s="9" t="s">
        <v>396</v>
      </c>
      <c r="AN37" s="9" t="s">
        <v>103</v>
      </c>
    </row>
    <row r="38" spans="1:40" ht="60" x14ac:dyDescent="0.25">
      <c r="A38" s="60" t="s">
        <v>79</v>
      </c>
      <c r="B38" s="60" t="s">
        <v>352</v>
      </c>
      <c r="C38" s="73">
        <v>14</v>
      </c>
      <c r="D38" s="73" t="str" cm="1">
        <f t="array" aca="1" ref="D38" ca="1">+INDIRECT("r"&amp;ROW(D38)&amp;$AD$3,FALSE)</f>
        <v>Intel® Core™ i5-1335U</v>
      </c>
      <c r="E38" s="73">
        <v>64</v>
      </c>
      <c r="F38" s="73" t="s">
        <v>289</v>
      </c>
      <c r="G38" s="73">
        <v>4</v>
      </c>
      <c r="H38" s="73" t="s">
        <v>289</v>
      </c>
      <c r="I38" s="73">
        <v>3</v>
      </c>
      <c r="J38" s="73" t="s">
        <v>289</v>
      </c>
      <c r="K38" s="73" t="s">
        <v>289</v>
      </c>
      <c r="L38" s="73" t="str" cm="1">
        <f t="array" aca="1" ref="L38" ca="1">IFERROR(INDIRECT("r"&amp;ROW(L38)&amp;$AR$3,FALSE),"")</f>
        <v>Lenovo USB-C Mini dock</v>
      </c>
      <c r="M38" s="73" t="str" cm="1">
        <f t="array" aca="1" ref="M38" ca="1">IFERROR(INDIRECT("r"&amp;ROW(M38)&amp;$AR$4,FALSE),"")</f>
        <v>Plantronics BLACKWIRE C3220</v>
      </c>
      <c r="N38" s="73" t="str" cm="1">
        <f t="array" aca="1" ref="N38" ca="1">IFERROR(INDIRECT("r"&amp;ROW(N38)&amp;$AR$5,FALSE),"")</f>
        <v>LENOVO™ 15.6" LAPTOP EVERYDAY BACKPACK B510</v>
      </c>
      <c r="O38" s="73" t="str" cm="1">
        <f t="array" aca="1" ref="O38" ca="1">IFERROR(INDIRECT("r"&amp;ROW(O38)&amp;$AR$6,FALSE),"")</f>
        <v/>
      </c>
      <c r="P38" s="73" t="str" cm="1">
        <f t="array" aca="1" ref="P38" ca="1">IFERROR(INDIRECT("r"&amp;ROW(P38)&amp;$AR$7,FALSE),"")</f>
        <v/>
      </c>
      <c r="Q38" s="73" t="str" cm="1">
        <f t="array" aca="1" ref="Q38" ca="1">IFERROR(INDIRECT("r"&amp;ROW(Q38)&amp;$AR$8,FALSE),"")</f>
        <v/>
      </c>
      <c r="R38" s="73" t="str" cm="1">
        <f t="array" aca="1" ref="R38" ca="1">IFERROR(INDIRECT("r"&amp;ROW(R38)&amp;$AR$9,FALSE),"")</f>
        <v/>
      </c>
      <c r="AC38" s="9" cm="1">
        <f t="array" aca="1" ref="AC38" ca="1">INDIRECT("Prezzi!r46c"&amp;ROW(AC38)+38,FALSE)+INDIRECT("Prezzi!r47c"&amp;ROW(AC38)+38,FALSE)</f>
        <v>1</v>
      </c>
      <c r="AD38" s="9" t="s">
        <v>350</v>
      </c>
      <c r="AE38" s="9" t="s">
        <v>343</v>
      </c>
      <c r="AF38" s="9" t="s">
        <v>344</v>
      </c>
      <c r="AG38" s="9" t="s">
        <v>173</v>
      </c>
      <c r="AH38" s="9" t="s">
        <v>167</v>
      </c>
      <c r="AI38" s="9" t="s">
        <v>92</v>
      </c>
      <c r="AJ38" s="9" t="s">
        <v>156</v>
      </c>
      <c r="AK38" s="9" t="s">
        <v>150</v>
      </c>
      <c r="AL38" s="9" t="s">
        <v>144</v>
      </c>
      <c r="AM38" s="9" t="s">
        <v>396</v>
      </c>
      <c r="AN38" s="9" t="s">
        <v>103</v>
      </c>
    </row>
    <row r="39" spans="1:40" ht="60" x14ac:dyDescent="0.25">
      <c r="A39" s="60" t="s">
        <v>79</v>
      </c>
      <c r="B39" s="60" t="s">
        <v>394</v>
      </c>
      <c r="C39" s="73">
        <v>13</v>
      </c>
      <c r="D39" s="73" t="str" cm="1">
        <f t="array" aca="1" ref="D39" ca="1">+INDIRECT("r"&amp;ROW(D39)&amp;$AD$3,FALSE)</f>
        <v>AMD Ryzen™ 5 7530U</v>
      </c>
      <c r="E39" s="73">
        <v>32</v>
      </c>
      <c r="F39" s="73" t="s">
        <v>289</v>
      </c>
      <c r="G39" s="73">
        <v>4</v>
      </c>
      <c r="H39" s="73" t="s">
        <v>289</v>
      </c>
      <c r="I39" s="73">
        <v>3</v>
      </c>
      <c r="J39" s="73" t="s">
        <v>9</v>
      </c>
      <c r="K39" s="73" t="s">
        <v>289</v>
      </c>
      <c r="L39" s="73" t="str" cm="1">
        <f t="array" aca="1" ref="L39" ca="1">IFERROR(INDIRECT("r"&amp;ROW(L39)&amp;$AR$3,FALSE),"")</f>
        <v xml:space="preserve"> Encore Electronics EN-DOCKINGST-1</v>
      </c>
      <c r="M39" s="73" t="str" cm="1">
        <f t="array" aca="1" ref="M39" ca="1">IFERROR(INDIRECT("r"&amp;ROW(M39)&amp;$AR$4,FALSE),"")</f>
        <v>Plantronics BLACKWIRE C3220</v>
      </c>
      <c r="N39" s="73" t="str" cm="1">
        <f t="array" aca="1" ref="N39" ca="1">IFERROR(INDIRECT("r"&amp;ROW(N39)&amp;$AR$5,FALSE),"")</f>
        <v>LENOVO™ 15.6" LAPTOP EVERYDAY BACKPACK B510</v>
      </c>
      <c r="O39" s="73" t="str" cm="1">
        <f t="array" aca="1" ref="O39" ca="1">IFERROR(INDIRECT("r"&amp;ROW(O39)&amp;$AR$6,FALSE),"")</f>
        <v/>
      </c>
      <c r="P39" s="73" t="str" cm="1">
        <f t="array" aca="1" ref="P39" ca="1">IFERROR(INDIRECT("r"&amp;ROW(P39)&amp;$AR$7,FALSE),"")</f>
        <v/>
      </c>
      <c r="Q39" s="73" t="str" cm="1">
        <f t="array" aca="1" ref="Q39" ca="1">IFERROR(INDIRECT("r"&amp;ROW(Q39)&amp;$AR$8,FALSE),"")</f>
        <v/>
      </c>
      <c r="R39" s="73" t="str" cm="1">
        <f t="array" aca="1" ref="R39" ca="1">IFERROR(INDIRECT("r"&amp;ROW(R39)&amp;$AR$9,FALSE),"")</f>
        <v/>
      </c>
      <c r="AC39" s="9" cm="1">
        <f t="array" aca="1" ref="AC39" ca="1">INDIRECT("Prezzi!r46c"&amp;ROW(AC39)+38,FALSE)+INDIRECT("Prezzi!r47c"&amp;ROW(AC39)+38,FALSE)</f>
        <v>1</v>
      </c>
      <c r="AD39" s="9" t="s">
        <v>347</v>
      </c>
      <c r="AE39" s="9" t="s">
        <v>348</v>
      </c>
      <c r="AF39" s="9" t="s">
        <v>349</v>
      </c>
      <c r="AG39" s="9" t="s">
        <v>174</v>
      </c>
      <c r="AH39" s="9" t="s">
        <v>167</v>
      </c>
      <c r="AI39" s="9" t="s">
        <v>92</v>
      </c>
      <c r="AJ39" s="9" t="s">
        <v>157</v>
      </c>
      <c r="AK39" s="9" t="s">
        <v>150</v>
      </c>
      <c r="AL39" s="9" t="s">
        <v>144</v>
      </c>
      <c r="AM39" s="9" t="s">
        <v>396</v>
      </c>
      <c r="AN39" s="9" t="s">
        <v>103</v>
      </c>
    </row>
    <row r="40" spans="1:40" ht="60" x14ac:dyDescent="0.25">
      <c r="A40" s="60" t="s">
        <v>79</v>
      </c>
      <c r="B40" s="60" t="s">
        <v>395</v>
      </c>
      <c r="C40" s="73">
        <v>13</v>
      </c>
      <c r="D40" s="73" t="str" cm="1">
        <f t="array" aca="1" ref="D40" ca="1">+INDIRECT("r"&amp;ROW(D40)&amp;$AD$3,FALSE)</f>
        <v>AMD Ryzen™ 5 7530U</v>
      </c>
      <c r="E40" s="73">
        <v>32</v>
      </c>
      <c r="F40" s="73" t="s">
        <v>289</v>
      </c>
      <c r="G40" s="73">
        <v>4</v>
      </c>
      <c r="H40" s="73" t="s">
        <v>289</v>
      </c>
      <c r="I40" s="73">
        <v>3</v>
      </c>
      <c r="J40" s="73" t="s">
        <v>9</v>
      </c>
      <c r="K40" s="73" t="s">
        <v>289</v>
      </c>
      <c r="L40" s="73" t="str" cm="1">
        <f t="array" aca="1" ref="L40" ca="1">IFERROR(INDIRECT("r"&amp;ROW(L40)&amp;$AR$3,FALSE),"")</f>
        <v>Lenovo USB-C Mini dock</v>
      </c>
      <c r="M40" s="73" t="str" cm="1">
        <f t="array" aca="1" ref="M40" ca="1">IFERROR(INDIRECT("r"&amp;ROW(M40)&amp;$AR$4,FALSE),"")</f>
        <v>Plantronics BLACKWIRE C3220</v>
      </c>
      <c r="N40" s="73" t="str" cm="1">
        <f t="array" aca="1" ref="N40" ca="1">IFERROR(INDIRECT("r"&amp;ROW(N40)&amp;$AR$5,FALSE),"")</f>
        <v>LENOVO™ 15.6" LAPTOP EVERYDAY BACKPACK B510</v>
      </c>
      <c r="O40" s="73" t="str" cm="1">
        <f t="array" aca="1" ref="O40" ca="1">IFERROR(INDIRECT("r"&amp;ROW(O40)&amp;$AR$6,FALSE),"")</f>
        <v/>
      </c>
      <c r="P40" s="73" t="str" cm="1">
        <f t="array" aca="1" ref="P40" ca="1">IFERROR(INDIRECT("r"&amp;ROW(P40)&amp;$AR$7,FALSE),"")</f>
        <v/>
      </c>
      <c r="Q40" s="73" t="str" cm="1">
        <f t="array" aca="1" ref="Q40" ca="1">IFERROR(INDIRECT("r"&amp;ROW(Q40)&amp;$AR$8,FALSE),"")</f>
        <v/>
      </c>
      <c r="R40" s="73" t="str" cm="1">
        <f t="array" aca="1" ref="R40" ca="1">IFERROR(INDIRECT("r"&amp;ROW(R40)&amp;$AR$9,FALSE),"")</f>
        <v/>
      </c>
      <c r="AC40" s="9" cm="1">
        <f t="array" aca="1" ref="AC40" ca="1">INDIRECT("Prezzi!r46c"&amp;ROW(AC40)+38,FALSE)+INDIRECT("Prezzi!r47c"&amp;ROW(AC40)+38,FALSE)</f>
        <v>1</v>
      </c>
      <c r="AD40" s="9" t="s">
        <v>347</v>
      </c>
      <c r="AE40" s="9" t="s">
        <v>348</v>
      </c>
      <c r="AF40" s="9" t="s">
        <v>349</v>
      </c>
      <c r="AG40" s="9" t="s">
        <v>173</v>
      </c>
      <c r="AH40" s="9" t="s">
        <v>167</v>
      </c>
      <c r="AI40" s="9" t="s">
        <v>92</v>
      </c>
      <c r="AJ40" s="9" t="s">
        <v>156</v>
      </c>
      <c r="AK40" s="9" t="s">
        <v>150</v>
      </c>
      <c r="AL40" s="9" t="s">
        <v>144</v>
      </c>
      <c r="AM40" s="9" t="s">
        <v>396</v>
      </c>
      <c r="AN40" s="9" t="s">
        <v>103</v>
      </c>
    </row>
    <row r="41" spans="1:40" ht="60" x14ac:dyDescent="0.25">
      <c r="A41" s="60" t="s">
        <v>80</v>
      </c>
      <c r="B41" s="60" t="s">
        <v>213</v>
      </c>
      <c r="C41" s="73">
        <v>15</v>
      </c>
      <c r="D41" s="73" t="str" cm="1">
        <f t="array" aca="1" ref="D41" ca="1">+INDIRECT("r"&amp;ROW(D41)&amp;$AD$3,FALSE)</f>
        <v>Intel Core i5-1235U</v>
      </c>
      <c r="E41" s="73">
        <v>32</v>
      </c>
      <c r="F41" s="73" t="s">
        <v>289</v>
      </c>
      <c r="G41" s="73">
        <v>4</v>
      </c>
      <c r="H41" s="73" t="s">
        <v>289</v>
      </c>
      <c r="I41" s="73">
        <v>4</v>
      </c>
      <c r="J41" s="73" t="s">
        <v>9</v>
      </c>
      <c r="K41" s="73" t="s">
        <v>289</v>
      </c>
      <c r="L41" s="73" t="str" cm="1">
        <f t="array" aca="1" ref="L41" ca="1">IFERROR(INDIRECT("r"&amp;ROW(L41)&amp;$AR$3,FALSE),"")</f>
        <v>HP USB-C Dock G5</v>
      </c>
      <c r="M41" s="73" t="str" cm="1">
        <f t="array" aca="1" ref="M41" ca="1">IFERROR(INDIRECT("r"&amp;ROW(M41)&amp;$AR$4,FALSE),"")</f>
        <v>POLY  22209745-201 POLY BLACKWIRE,C3220 USB-A</v>
      </c>
      <c r="N41" s="73" t="str" cm="1">
        <f t="array" aca="1" ref="N41" ca="1">IFERROR(INDIRECT("r"&amp;ROW(N41)&amp;$AR$5,FALSE),"")</f>
        <v>HP Renew Business 15.6-inch Laptop Bag</v>
      </c>
      <c r="O41" s="73" t="str" cm="1">
        <f t="array" aca="1" ref="O41" ca="1">IFERROR(INDIRECT("r"&amp;ROW(O41)&amp;$AR$6,FALSE),"")</f>
        <v/>
      </c>
      <c r="P41" s="73" t="str" cm="1">
        <f t="array" aca="1" ref="P41" ca="1">IFERROR(INDIRECT("r"&amp;ROW(P41)&amp;$AR$7,FALSE),"")</f>
        <v/>
      </c>
      <c r="Q41" s="73" t="str" cm="1">
        <f t="array" aca="1" ref="Q41" ca="1">IFERROR(INDIRECT("r"&amp;ROW(Q41)&amp;$AR$8,FALSE),"")</f>
        <v/>
      </c>
      <c r="R41" s="73" t="str" cm="1">
        <f t="array" aca="1" ref="R41" ca="1">IFERROR(INDIRECT("r"&amp;ROW(R41)&amp;$AR$9,FALSE),"")</f>
        <v/>
      </c>
      <c r="AC41" s="9" cm="1">
        <f t="array" aca="1" ref="AC41" ca="1">INDIRECT("Prezzi!r46c"&amp;ROW(AC41)+38,FALSE)+INDIRECT("Prezzi!r47c"&amp;ROW(AC41)+38,FALSE)</f>
        <v>0</v>
      </c>
      <c r="AD41" s="9" t="s">
        <v>202</v>
      </c>
      <c r="AE41" s="9" t="s">
        <v>197</v>
      </c>
      <c r="AF41" s="9" t="s">
        <v>192</v>
      </c>
      <c r="AG41" s="9" t="s">
        <v>172</v>
      </c>
      <c r="AH41" s="9" t="s">
        <v>166</v>
      </c>
      <c r="AI41" s="9" t="s">
        <v>161</v>
      </c>
      <c r="AJ41" s="9" t="s">
        <v>155</v>
      </c>
      <c r="AK41" s="9" t="s">
        <v>100</v>
      </c>
      <c r="AL41" s="9" t="s">
        <v>143</v>
      </c>
      <c r="AM41" s="9" t="s">
        <v>389</v>
      </c>
      <c r="AN41" s="9" t="s">
        <v>335</v>
      </c>
    </row>
    <row r="42" spans="1:40" ht="60" x14ac:dyDescent="0.25">
      <c r="A42" s="60" t="s">
        <v>80</v>
      </c>
      <c r="B42" s="60" t="s">
        <v>265</v>
      </c>
      <c r="C42" s="73">
        <v>14</v>
      </c>
      <c r="D42" s="73" t="str" cm="1">
        <f t="array" aca="1" ref="D42" ca="1">+INDIRECT("r"&amp;ROW(D42)&amp;$AD$3,FALSE)</f>
        <v>Intel Core i5-1235U</v>
      </c>
      <c r="E42" s="73">
        <v>32</v>
      </c>
      <c r="F42" s="73" t="s">
        <v>289</v>
      </c>
      <c r="G42" s="73">
        <v>4</v>
      </c>
      <c r="H42" s="73" t="s">
        <v>289</v>
      </c>
      <c r="I42" s="73">
        <v>4</v>
      </c>
      <c r="J42" s="73" t="s">
        <v>9</v>
      </c>
      <c r="K42" s="73" t="s">
        <v>289</v>
      </c>
      <c r="L42" s="73" t="str" cm="1">
        <f t="array" aca="1" ref="L42" ca="1">IFERROR(INDIRECT("r"&amp;ROW(L42)&amp;$AR$3,FALSE),"")</f>
        <v>HP USB-C Dock G5</v>
      </c>
      <c r="M42" s="73" t="str" cm="1">
        <f t="array" aca="1" ref="M42" ca="1">IFERROR(INDIRECT("r"&amp;ROW(M42)&amp;$AR$4,FALSE),"")</f>
        <v>POLY  22209745-201 POLY BLACKWIRE,C3220 USB-A</v>
      </c>
      <c r="N42" s="73" t="str" cm="1">
        <f t="array" aca="1" ref="N42" ca="1">IFERROR(INDIRECT("r"&amp;ROW(N42)&amp;$AR$5,FALSE),"")</f>
        <v xml:space="preserve">HP Renew Business 14.1-inch </v>
      </c>
      <c r="O42" s="73" t="str" cm="1">
        <f t="array" aca="1" ref="O42" ca="1">IFERROR(INDIRECT("r"&amp;ROW(O42)&amp;$AR$6,FALSE),"")</f>
        <v/>
      </c>
      <c r="P42" s="73" t="str" cm="1">
        <f t="array" aca="1" ref="P42" ca="1">IFERROR(INDIRECT("r"&amp;ROW(P42)&amp;$AR$7,FALSE),"")</f>
        <v/>
      </c>
      <c r="Q42" s="73" t="str" cm="1">
        <f t="array" aca="1" ref="Q42" ca="1">IFERROR(INDIRECT("r"&amp;ROW(Q42)&amp;$AR$8,FALSE),"")</f>
        <v/>
      </c>
      <c r="R42" s="73" t="str" cm="1">
        <f t="array" aca="1" ref="R42" ca="1">IFERROR(INDIRECT("r"&amp;ROW(R42)&amp;$AR$9,FALSE),"")</f>
        <v/>
      </c>
      <c r="AC42" s="9" cm="1">
        <f t="array" aca="1" ref="AC42" ca="1">INDIRECT("Prezzi!r46c"&amp;ROW(AC42)+38,FALSE)+INDIRECT("Prezzi!r47c"&amp;ROW(AC42)+38,FALSE)</f>
        <v>0</v>
      </c>
      <c r="AD42" s="9" t="s">
        <v>202</v>
      </c>
      <c r="AE42" s="9" t="s">
        <v>197</v>
      </c>
      <c r="AF42" s="9" t="s">
        <v>192</v>
      </c>
      <c r="AG42" s="9" t="s">
        <v>172</v>
      </c>
      <c r="AH42" s="9" t="s">
        <v>166</v>
      </c>
      <c r="AI42" s="9" t="s">
        <v>161</v>
      </c>
      <c r="AJ42" s="9" t="s">
        <v>155</v>
      </c>
      <c r="AK42" s="9" t="s">
        <v>100</v>
      </c>
      <c r="AL42" s="9" t="s">
        <v>142</v>
      </c>
      <c r="AM42" s="9" t="s">
        <v>389</v>
      </c>
      <c r="AN42" s="9" t="s">
        <v>335</v>
      </c>
    </row>
    <row r="43" spans="1:40" ht="45" x14ac:dyDescent="0.25">
      <c r="A43" s="60" t="s">
        <v>80</v>
      </c>
      <c r="B43" s="60" t="s">
        <v>266</v>
      </c>
      <c r="C43" s="73">
        <v>13</v>
      </c>
      <c r="D43" s="73" t="str" cm="1">
        <f t="array" aca="1" ref="D43" ca="1">+INDIRECT("r"&amp;ROW(D43)&amp;$AD$3,FALSE)</f>
        <v>Intel Core i5-1235U</v>
      </c>
      <c r="E43" s="73">
        <v>64</v>
      </c>
      <c r="F43" s="73" t="s">
        <v>289</v>
      </c>
      <c r="G43" s="73">
        <v>3</v>
      </c>
      <c r="H43" s="73" t="s">
        <v>289</v>
      </c>
      <c r="I43" s="73">
        <v>4</v>
      </c>
      <c r="J43" s="73" t="s">
        <v>9</v>
      </c>
      <c r="K43" s="73" t="s">
        <v>289</v>
      </c>
      <c r="L43" s="73" t="str" cm="1">
        <f t="array" aca="1" ref="L43" ca="1">IFERROR(INDIRECT("r"&amp;ROW(L43)&amp;$AR$3,FALSE),"")</f>
        <v>HP USB-C Dock G5</v>
      </c>
      <c r="M43" s="73" t="str" cm="1">
        <f t="array" aca="1" ref="M43" ca="1">IFERROR(INDIRECT("r"&amp;ROW(M43)&amp;$AR$4,FALSE),"")</f>
        <v>POLY -  BLACKWIRE,C3220 USB-A</v>
      </c>
      <c r="N43" s="73" t="str" cm="1">
        <f t="array" aca="1" ref="N43" ca="1">IFERROR(INDIRECT("r"&amp;ROW(N43)&amp;$AR$5,FALSE),"")</f>
        <v>HP  Renew Business Laptop Bag</v>
      </c>
      <c r="O43" s="73" t="str" cm="1">
        <f t="array" aca="1" ref="O43" ca="1">IFERROR(INDIRECT("r"&amp;ROW(O43)&amp;$AR$6,FALSE),"")</f>
        <v/>
      </c>
      <c r="P43" s="73" t="str" cm="1">
        <f t="array" aca="1" ref="P43" ca="1">IFERROR(INDIRECT("r"&amp;ROW(P43)&amp;$AR$7,FALSE),"")</f>
        <v/>
      </c>
      <c r="Q43" s="73" t="str" cm="1">
        <f t="array" aca="1" ref="Q43" ca="1">IFERROR(INDIRECT("r"&amp;ROW(Q43)&amp;$AR$8,FALSE),"")</f>
        <v/>
      </c>
      <c r="R43" s="73" t="str" cm="1">
        <f t="array" aca="1" ref="R43" ca="1">IFERROR(INDIRECT("r"&amp;ROW(R43)&amp;$AR$9,FALSE),"")</f>
        <v/>
      </c>
      <c r="AC43" s="9" cm="1">
        <f t="array" aca="1" ref="AC43" ca="1">INDIRECT("Prezzi!r46c"&amp;ROW(AC43)+38,FALSE)+INDIRECT("Prezzi!r47c"&amp;ROW(AC43)+38,FALSE)</f>
        <v>0</v>
      </c>
      <c r="AD43" s="9" t="s">
        <v>202</v>
      </c>
      <c r="AE43" s="9" t="s">
        <v>197</v>
      </c>
      <c r="AF43" s="9" t="s">
        <v>192</v>
      </c>
      <c r="AG43" s="9" t="s">
        <v>172</v>
      </c>
      <c r="AH43" s="9" t="s">
        <v>166</v>
      </c>
      <c r="AI43" s="9" t="s">
        <v>161</v>
      </c>
      <c r="AJ43" s="9" t="s">
        <v>154</v>
      </c>
      <c r="AK43" s="9" t="s">
        <v>149</v>
      </c>
      <c r="AL43" s="9" t="s">
        <v>141</v>
      </c>
      <c r="AM43" s="9" t="s">
        <v>389</v>
      </c>
      <c r="AN43" s="9" t="s">
        <v>335</v>
      </c>
    </row>
  </sheetData>
  <sheetProtection algorithmName="SHA-512" hashValue="T/muk3MKwVjxHqw9+ggkyhi07t6LxegJJ95rwLHJq9k4M1ripwmh+2KwKGHVWcJDUurCbTPSmPkoK26DKOVfuA==" saltValue="02x74MFyf8+LS3+9oNvhGA==" spinCount="100000" sheet="1" objects="1" scenarios="1"/>
  <conditionalFormatting sqref="L6:AB43">
    <cfRule type="expression" dxfId="17" priority="1">
      <formula>L6=""</formula>
    </cfRule>
  </conditionalFormatting>
  <conditionalFormatting sqref="A6:AB43">
    <cfRule type="expression" dxfId="16" priority="3">
      <formula>$AC6&lt;&gt;2</formula>
    </cfRule>
  </conditionalFormatting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3" manualBreakCount="3">
    <brk id="6" min="3" max="42" man="1"/>
    <brk id="11" min="3" max="42" man="1"/>
    <brk id="14" min="3" max="4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0">
    <outlinePr summaryBelow="0" summaryRight="0"/>
  </sheetPr>
  <dimension ref="A1:CC47"/>
  <sheetViews>
    <sheetView zoomScale="70" zoomScaleNormal="70" workbookViewId="0">
      <selection activeCell="AL4" sqref="AL4"/>
    </sheetView>
  </sheetViews>
  <sheetFormatPr defaultRowHeight="15" outlineLevelCol="1" x14ac:dyDescent="0.25"/>
  <cols>
    <col min="1" max="1" width="41" customWidth="1"/>
    <col min="2" max="39" width="3.28515625" customWidth="1" outlineLevel="1"/>
    <col min="40" max="40" width="4.140625" customWidth="1"/>
    <col min="41" max="43" width="8.7109375" customWidth="1"/>
  </cols>
  <sheetData>
    <row r="1" spans="1:81" ht="15.75" thickBot="1" x14ac:dyDescent="0.3">
      <c r="A1" s="46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O1" s="47" t="s">
        <v>33</v>
      </c>
      <c r="AP1" s="48"/>
      <c r="AR1" s="5" t="s">
        <v>37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</row>
    <row r="3" spans="1:81" s="1" customFormat="1" x14ac:dyDescent="0.25">
      <c r="B3" s="1" t="s">
        <v>258</v>
      </c>
      <c r="C3" s="1" t="s">
        <v>257</v>
      </c>
      <c r="D3" s="1" t="s">
        <v>256</v>
      </c>
      <c r="E3" s="1" t="s">
        <v>255</v>
      </c>
      <c r="F3" s="1" t="s">
        <v>254</v>
      </c>
      <c r="G3" s="1" t="s">
        <v>253</v>
      </c>
      <c r="H3" s="1" t="s">
        <v>252</v>
      </c>
      <c r="I3" s="1" t="s">
        <v>251</v>
      </c>
      <c r="J3" s="1" t="s">
        <v>250</v>
      </c>
      <c r="K3" s="1" t="s">
        <v>249</v>
      </c>
      <c r="L3" s="1" t="s">
        <v>248</v>
      </c>
      <c r="M3" s="1" t="s">
        <v>247</v>
      </c>
      <c r="N3" s="1" t="s">
        <v>246</v>
      </c>
      <c r="O3" s="1" t="s">
        <v>245</v>
      </c>
      <c r="P3" s="1" t="s">
        <v>244</v>
      </c>
      <c r="Q3" s="1" t="s">
        <v>243</v>
      </c>
      <c r="R3" s="1" t="s">
        <v>242</v>
      </c>
      <c r="S3" s="1" t="s">
        <v>241</v>
      </c>
      <c r="T3" s="1" t="s">
        <v>240</v>
      </c>
      <c r="U3" s="1" t="s">
        <v>239</v>
      </c>
      <c r="V3" s="1" t="s">
        <v>238</v>
      </c>
      <c r="W3" s="1" t="s">
        <v>237</v>
      </c>
      <c r="X3" s="1" t="s">
        <v>236</v>
      </c>
      <c r="Y3" s="1" t="s">
        <v>235</v>
      </c>
      <c r="Z3" s="1" t="s">
        <v>234</v>
      </c>
      <c r="AA3" s="1" t="s">
        <v>233</v>
      </c>
      <c r="AB3" s="1" t="s">
        <v>232</v>
      </c>
      <c r="AC3" s="1" t="s">
        <v>231</v>
      </c>
      <c r="AD3" s="1" t="s">
        <v>230</v>
      </c>
      <c r="AE3" s="1" t="s">
        <v>229</v>
      </c>
      <c r="AF3" s="1" t="s">
        <v>228</v>
      </c>
      <c r="AG3" s="1" t="s">
        <v>227</v>
      </c>
      <c r="AH3" s="1" t="s">
        <v>226</v>
      </c>
      <c r="AI3" s="1" t="s">
        <v>225</v>
      </c>
      <c r="AJ3" s="1" t="s">
        <v>224</v>
      </c>
      <c r="AK3" s="1" t="s">
        <v>223</v>
      </c>
      <c r="AL3" s="1" t="s">
        <v>222</v>
      </c>
      <c r="AM3" s="1" t="s">
        <v>221</v>
      </c>
      <c r="AR3" s="1" t="s">
        <v>258</v>
      </c>
      <c r="AS3" s="1" t="s">
        <v>257</v>
      </c>
      <c r="AT3" s="1" t="s">
        <v>256</v>
      </c>
      <c r="AU3" s="1" t="s">
        <v>255</v>
      </c>
      <c r="AV3" s="1" t="s">
        <v>254</v>
      </c>
      <c r="AW3" s="1" t="s">
        <v>253</v>
      </c>
      <c r="AX3" s="1" t="s">
        <v>252</v>
      </c>
      <c r="AY3" s="1" t="s">
        <v>251</v>
      </c>
      <c r="AZ3" s="1" t="s">
        <v>250</v>
      </c>
      <c r="BA3" s="1" t="s">
        <v>249</v>
      </c>
      <c r="BB3" s="1" t="s">
        <v>248</v>
      </c>
      <c r="BC3" s="1" t="s">
        <v>247</v>
      </c>
      <c r="BD3" s="1" t="s">
        <v>246</v>
      </c>
      <c r="BE3" s="1" t="s">
        <v>245</v>
      </c>
      <c r="BF3" s="1" t="s">
        <v>244</v>
      </c>
      <c r="BG3" s="1" t="s">
        <v>243</v>
      </c>
      <c r="BH3" s="1" t="s">
        <v>242</v>
      </c>
      <c r="BI3" s="1" t="s">
        <v>241</v>
      </c>
      <c r="BJ3" s="1" t="s">
        <v>240</v>
      </c>
      <c r="BK3" s="1" t="s">
        <v>239</v>
      </c>
      <c r="BL3" s="1" t="s">
        <v>238</v>
      </c>
      <c r="BM3" s="1" t="s">
        <v>237</v>
      </c>
      <c r="BN3" s="1" t="s">
        <v>236</v>
      </c>
      <c r="BO3" s="1" t="s">
        <v>235</v>
      </c>
      <c r="BP3" s="1" t="s">
        <v>234</v>
      </c>
      <c r="BQ3" s="1" t="s">
        <v>233</v>
      </c>
      <c r="BR3" s="1" t="s">
        <v>232</v>
      </c>
      <c r="BS3" s="1" t="s">
        <v>231</v>
      </c>
      <c r="BT3" s="1" t="s">
        <v>230</v>
      </c>
      <c r="BU3" s="1" t="s">
        <v>229</v>
      </c>
      <c r="BV3" s="1" t="s">
        <v>228</v>
      </c>
      <c r="BW3" s="1" t="s">
        <v>227</v>
      </c>
      <c r="BX3" s="1" t="s">
        <v>226</v>
      </c>
      <c r="BY3" s="1" t="s">
        <v>225</v>
      </c>
      <c r="BZ3" s="1" t="s">
        <v>224</v>
      </c>
      <c r="CA3" s="1" t="s">
        <v>223</v>
      </c>
      <c r="CB3" s="1" t="s">
        <v>222</v>
      </c>
      <c r="CC3" s="1" t="s">
        <v>221</v>
      </c>
    </row>
    <row r="4" spans="1:81" x14ac:dyDescent="0.25">
      <c r="A4" t="s">
        <v>220</v>
      </c>
      <c r="B4" t="s">
        <v>219</v>
      </c>
      <c r="C4" t="s">
        <v>218</v>
      </c>
      <c r="D4" t="s">
        <v>214</v>
      </c>
      <c r="E4" t="s">
        <v>356</v>
      </c>
      <c r="F4" t="s">
        <v>355</v>
      </c>
      <c r="G4" t="s">
        <v>354</v>
      </c>
      <c r="H4" t="s">
        <v>354</v>
      </c>
      <c r="I4" t="s">
        <v>353</v>
      </c>
      <c r="J4" t="s">
        <v>353</v>
      </c>
      <c r="K4" t="s">
        <v>215</v>
      </c>
      <c r="L4" t="s">
        <v>215</v>
      </c>
      <c r="M4" t="s">
        <v>339</v>
      </c>
      <c r="N4" t="s">
        <v>339</v>
      </c>
      <c r="O4" t="s">
        <v>317</v>
      </c>
      <c r="P4" t="s">
        <v>317</v>
      </c>
      <c r="Q4" t="s">
        <v>356</v>
      </c>
      <c r="R4" t="s">
        <v>355</v>
      </c>
      <c r="S4" t="s">
        <v>354</v>
      </c>
      <c r="T4" t="s">
        <v>354</v>
      </c>
      <c r="U4" t="s">
        <v>353</v>
      </c>
      <c r="V4" t="s">
        <v>353</v>
      </c>
      <c r="W4" t="s">
        <v>217</v>
      </c>
      <c r="X4" t="s">
        <v>216</v>
      </c>
      <c r="Y4" t="s">
        <v>386</v>
      </c>
      <c r="Z4" t="s">
        <v>372</v>
      </c>
      <c r="AA4" t="s">
        <v>317</v>
      </c>
      <c r="AB4" t="s">
        <v>385</v>
      </c>
      <c r="AC4" t="s">
        <v>384</v>
      </c>
      <c r="AD4" t="s">
        <v>214</v>
      </c>
      <c r="AE4" t="s">
        <v>345</v>
      </c>
      <c r="AF4" t="s">
        <v>345</v>
      </c>
      <c r="AG4" t="s">
        <v>351</v>
      </c>
      <c r="AH4" t="s">
        <v>352</v>
      </c>
      <c r="AI4" t="s">
        <v>395</v>
      </c>
      <c r="AJ4" t="s">
        <v>346</v>
      </c>
      <c r="AK4" t="s">
        <v>213</v>
      </c>
      <c r="AL4" t="s">
        <v>212</v>
      </c>
      <c r="AM4" t="s">
        <v>211</v>
      </c>
    </row>
    <row r="5" spans="1:81" x14ac:dyDescent="0.25">
      <c r="A5" t="s">
        <v>210</v>
      </c>
      <c r="B5">
        <v>1</v>
      </c>
      <c r="C5">
        <v>1</v>
      </c>
      <c r="D5">
        <v>1</v>
      </c>
      <c r="E5">
        <v>0</v>
      </c>
      <c r="F5">
        <v>1</v>
      </c>
      <c r="G5">
        <v>0</v>
      </c>
      <c r="H5">
        <v>1</v>
      </c>
      <c r="I5">
        <v>0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0</v>
      </c>
      <c r="R5">
        <v>1</v>
      </c>
      <c r="S5">
        <v>0</v>
      </c>
      <c r="T5">
        <v>1</v>
      </c>
      <c r="U5">
        <v>0</v>
      </c>
      <c r="V5">
        <v>1</v>
      </c>
      <c r="W5">
        <v>0</v>
      </c>
      <c r="X5">
        <v>0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O5" t="str">
        <f>+Input!D6</f>
        <v>Certificazione TCO</v>
      </c>
      <c r="AP5">
        <f>+IF(AO5=Ana!$B$4,1,0)</f>
        <v>1</v>
      </c>
      <c r="AR5">
        <f t="shared" ref="AR5:CC5" si="0">+IF(B5&gt;=$AP5,1,0)</f>
        <v>1</v>
      </c>
      <c r="AS5">
        <f t="shared" si="0"/>
        <v>1</v>
      </c>
      <c r="AT5">
        <f t="shared" si="0"/>
        <v>1</v>
      </c>
      <c r="AU5">
        <f t="shared" si="0"/>
        <v>0</v>
      </c>
      <c r="AV5">
        <f t="shared" si="0"/>
        <v>1</v>
      </c>
      <c r="AW5">
        <f t="shared" si="0"/>
        <v>0</v>
      </c>
      <c r="AX5">
        <f t="shared" si="0"/>
        <v>1</v>
      </c>
      <c r="AY5">
        <f t="shared" si="0"/>
        <v>0</v>
      </c>
      <c r="AZ5">
        <f t="shared" si="0"/>
        <v>1</v>
      </c>
      <c r="BA5">
        <f t="shared" si="0"/>
        <v>1</v>
      </c>
      <c r="BB5">
        <f t="shared" si="0"/>
        <v>1</v>
      </c>
      <c r="BC5">
        <f t="shared" si="0"/>
        <v>1</v>
      </c>
      <c r="BD5">
        <f t="shared" si="0"/>
        <v>1</v>
      </c>
      <c r="BE5">
        <f t="shared" si="0"/>
        <v>1</v>
      </c>
      <c r="BF5">
        <f t="shared" si="0"/>
        <v>1</v>
      </c>
      <c r="BG5">
        <f t="shared" si="0"/>
        <v>0</v>
      </c>
      <c r="BH5">
        <f t="shared" si="0"/>
        <v>1</v>
      </c>
      <c r="BI5">
        <f t="shared" si="0"/>
        <v>0</v>
      </c>
      <c r="BJ5">
        <f t="shared" si="0"/>
        <v>1</v>
      </c>
      <c r="BK5">
        <f t="shared" si="0"/>
        <v>0</v>
      </c>
      <c r="BL5">
        <f t="shared" si="0"/>
        <v>1</v>
      </c>
      <c r="BM5">
        <f t="shared" si="0"/>
        <v>0</v>
      </c>
      <c r="BN5">
        <f t="shared" si="0"/>
        <v>0</v>
      </c>
      <c r="BO5">
        <f t="shared" si="0"/>
        <v>1</v>
      </c>
      <c r="BP5">
        <f t="shared" si="0"/>
        <v>1</v>
      </c>
      <c r="BQ5">
        <f t="shared" si="0"/>
        <v>1</v>
      </c>
      <c r="BR5">
        <f t="shared" si="0"/>
        <v>1</v>
      </c>
      <c r="BS5">
        <f t="shared" si="0"/>
        <v>1</v>
      </c>
      <c r="BT5">
        <f t="shared" si="0"/>
        <v>1</v>
      </c>
      <c r="BU5">
        <f t="shared" si="0"/>
        <v>1</v>
      </c>
      <c r="BV5">
        <f t="shared" si="0"/>
        <v>1</v>
      </c>
      <c r="BW5">
        <f t="shared" si="0"/>
        <v>1</v>
      </c>
      <c r="BX5">
        <f t="shared" si="0"/>
        <v>1</v>
      </c>
      <c r="BY5">
        <f t="shared" si="0"/>
        <v>1</v>
      </c>
      <c r="BZ5">
        <f t="shared" si="0"/>
        <v>1</v>
      </c>
      <c r="CA5">
        <f t="shared" si="0"/>
        <v>1</v>
      </c>
      <c r="CB5">
        <f t="shared" si="0"/>
        <v>1</v>
      </c>
      <c r="CC5">
        <f t="shared" si="0"/>
        <v>1</v>
      </c>
    </row>
    <row r="6" spans="1:81" x14ac:dyDescent="0.25">
      <c r="A6" t="s">
        <v>209</v>
      </c>
      <c r="B6">
        <v>15</v>
      </c>
      <c r="C6">
        <v>14</v>
      </c>
      <c r="D6">
        <v>13</v>
      </c>
      <c r="E6">
        <v>15</v>
      </c>
      <c r="F6">
        <v>15</v>
      </c>
      <c r="G6">
        <v>14</v>
      </c>
      <c r="H6">
        <v>14</v>
      </c>
      <c r="I6">
        <v>13</v>
      </c>
      <c r="J6">
        <v>13</v>
      </c>
      <c r="K6">
        <v>15</v>
      </c>
      <c r="L6">
        <v>15</v>
      </c>
      <c r="M6">
        <v>14</v>
      </c>
      <c r="N6">
        <v>14</v>
      </c>
      <c r="O6">
        <v>13</v>
      </c>
      <c r="P6">
        <v>13</v>
      </c>
      <c r="Q6">
        <v>15</v>
      </c>
      <c r="R6">
        <v>15</v>
      </c>
      <c r="S6">
        <v>14</v>
      </c>
      <c r="T6">
        <v>14</v>
      </c>
      <c r="U6">
        <v>13</v>
      </c>
      <c r="V6">
        <v>13</v>
      </c>
      <c r="W6">
        <v>15</v>
      </c>
      <c r="X6">
        <v>14</v>
      </c>
      <c r="Y6">
        <v>15</v>
      </c>
      <c r="Z6">
        <v>14</v>
      </c>
      <c r="AA6">
        <v>13</v>
      </c>
      <c r="AB6">
        <v>15</v>
      </c>
      <c r="AC6">
        <v>14</v>
      </c>
      <c r="AD6">
        <v>13</v>
      </c>
      <c r="AE6">
        <v>15</v>
      </c>
      <c r="AF6">
        <v>15</v>
      </c>
      <c r="AG6">
        <v>14</v>
      </c>
      <c r="AH6">
        <v>14</v>
      </c>
      <c r="AI6">
        <v>13</v>
      </c>
      <c r="AJ6">
        <v>13</v>
      </c>
      <c r="AK6">
        <v>15</v>
      </c>
      <c r="AL6">
        <v>14</v>
      </c>
      <c r="AM6">
        <v>13</v>
      </c>
      <c r="AO6" t="str">
        <f>+Input!D4</f>
        <v>15"</v>
      </c>
      <c r="AP6">
        <f>+LEFT(AO6,2)*1</f>
        <v>15</v>
      </c>
      <c r="AR6">
        <f t="shared" ref="AR6:CC6" si="1">+IF(B6=$AP6,1,0)</f>
        <v>1</v>
      </c>
      <c r="AS6">
        <f t="shared" si="1"/>
        <v>0</v>
      </c>
      <c r="AT6">
        <f t="shared" si="1"/>
        <v>0</v>
      </c>
      <c r="AU6">
        <f t="shared" si="1"/>
        <v>1</v>
      </c>
      <c r="AV6">
        <f t="shared" si="1"/>
        <v>1</v>
      </c>
      <c r="AW6">
        <f t="shared" si="1"/>
        <v>0</v>
      </c>
      <c r="AX6">
        <f t="shared" si="1"/>
        <v>0</v>
      </c>
      <c r="AY6">
        <f t="shared" si="1"/>
        <v>0</v>
      </c>
      <c r="AZ6">
        <f t="shared" si="1"/>
        <v>0</v>
      </c>
      <c r="BA6">
        <f t="shared" si="1"/>
        <v>1</v>
      </c>
      <c r="BB6">
        <f t="shared" si="1"/>
        <v>1</v>
      </c>
      <c r="BC6">
        <f t="shared" si="1"/>
        <v>0</v>
      </c>
      <c r="BD6">
        <f t="shared" si="1"/>
        <v>0</v>
      </c>
      <c r="BE6">
        <f t="shared" si="1"/>
        <v>0</v>
      </c>
      <c r="BF6">
        <f t="shared" si="1"/>
        <v>0</v>
      </c>
      <c r="BG6">
        <f t="shared" si="1"/>
        <v>1</v>
      </c>
      <c r="BH6">
        <f t="shared" si="1"/>
        <v>1</v>
      </c>
      <c r="BI6">
        <f t="shared" si="1"/>
        <v>0</v>
      </c>
      <c r="BJ6">
        <f t="shared" si="1"/>
        <v>0</v>
      </c>
      <c r="BK6">
        <f t="shared" si="1"/>
        <v>0</v>
      </c>
      <c r="BL6">
        <f t="shared" si="1"/>
        <v>0</v>
      </c>
      <c r="BM6">
        <f t="shared" si="1"/>
        <v>1</v>
      </c>
      <c r="BN6">
        <f t="shared" si="1"/>
        <v>0</v>
      </c>
      <c r="BO6">
        <f t="shared" si="1"/>
        <v>1</v>
      </c>
      <c r="BP6">
        <f t="shared" si="1"/>
        <v>0</v>
      </c>
      <c r="BQ6">
        <f t="shared" si="1"/>
        <v>0</v>
      </c>
      <c r="BR6">
        <f t="shared" si="1"/>
        <v>1</v>
      </c>
      <c r="BS6">
        <f t="shared" si="1"/>
        <v>0</v>
      </c>
      <c r="BT6">
        <f t="shared" si="1"/>
        <v>0</v>
      </c>
      <c r="BU6">
        <f t="shared" si="1"/>
        <v>1</v>
      </c>
      <c r="BV6">
        <f t="shared" si="1"/>
        <v>1</v>
      </c>
      <c r="BW6">
        <f t="shared" si="1"/>
        <v>0</v>
      </c>
      <c r="BX6">
        <f t="shared" si="1"/>
        <v>0</v>
      </c>
      <c r="BY6">
        <f t="shared" si="1"/>
        <v>0</v>
      </c>
      <c r="BZ6">
        <f t="shared" si="1"/>
        <v>0</v>
      </c>
      <c r="CA6">
        <f t="shared" si="1"/>
        <v>1</v>
      </c>
      <c r="CB6">
        <f t="shared" si="1"/>
        <v>0</v>
      </c>
      <c r="CC6">
        <f t="shared" si="1"/>
        <v>0</v>
      </c>
    </row>
    <row r="7" spans="1:81" x14ac:dyDescent="0.25">
      <c r="A7" s="1" t="s">
        <v>208</v>
      </c>
    </row>
    <row r="8" spans="1:81" x14ac:dyDescent="0.25">
      <c r="A8" s="45" t="s">
        <v>207</v>
      </c>
      <c r="AO8" t="str">
        <f>+Input!D9</f>
        <v>Mid *</v>
      </c>
      <c r="AP8">
        <f>+IF(AO8=Ana!C2,1,0)</f>
        <v>0</v>
      </c>
    </row>
    <row r="9" spans="1:81" x14ac:dyDescent="0.25">
      <c r="A9" s="45" t="s">
        <v>201</v>
      </c>
      <c r="B9">
        <f>+IF(Prezzi!B9="",0,1)</f>
        <v>1</v>
      </c>
      <c r="C9">
        <f>+IF(Prezzi!C9="",0,1)</f>
        <v>1</v>
      </c>
      <c r="D9">
        <f>+IF(Prezzi!D9="",0,1)</f>
        <v>1</v>
      </c>
      <c r="E9">
        <f>+IF(Prezzi!E9="",0,1)</f>
        <v>1</v>
      </c>
      <c r="F9">
        <f>+IF(Prezzi!F9="",0,1)</f>
        <v>1</v>
      </c>
      <c r="G9">
        <f>+IF(Prezzi!G9="",0,1)</f>
        <v>1</v>
      </c>
      <c r="H9">
        <f>+IF(Prezzi!H9="",0,1)</f>
        <v>1</v>
      </c>
      <c r="I9">
        <f>+IF(Prezzi!I9="",0,1)</f>
        <v>1</v>
      </c>
      <c r="J9">
        <f>+IF(Prezzi!J9="",0,1)</f>
        <v>1</v>
      </c>
      <c r="K9">
        <f>+IF(Prezzi!K9="",0,1)</f>
        <v>1</v>
      </c>
      <c r="L9">
        <f>+IF(Prezzi!L9="",0,1)</f>
        <v>1</v>
      </c>
      <c r="M9">
        <f>+IF(Prezzi!M9="",0,1)</f>
        <v>1</v>
      </c>
      <c r="N9">
        <f>+IF(Prezzi!N9="",0,1)</f>
        <v>1</v>
      </c>
      <c r="O9">
        <f>+IF(Prezzi!O9="",0,1)</f>
        <v>1</v>
      </c>
      <c r="P9">
        <f>+IF(Prezzi!P9="",0,1)</f>
        <v>1</v>
      </c>
      <c r="Q9">
        <f>+IF(Prezzi!Q9="",0,1)</f>
        <v>1</v>
      </c>
      <c r="R9">
        <f>+IF(Prezzi!R9="",0,1)</f>
        <v>1</v>
      </c>
      <c r="S9">
        <f>+IF(Prezzi!S9="",0,1)</f>
        <v>1</v>
      </c>
      <c r="T9">
        <f>+IF(Prezzi!T9="",0,1)</f>
        <v>1</v>
      </c>
      <c r="U9">
        <f>+IF(Prezzi!U9="",0,1)</f>
        <v>1</v>
      </c>
      <c r="V9">
        <f>+IF(Prezzi!V9="",0,1)</f>
        <v>1</v>
      </c>
      <c r="W9">
        <f>+IF(Prezzi!W9="",0,1)</f>
        <v>1</v>
      </c>
      <c r="X9">
        <f>+IF(Prezzi!X9="",0,1)</f>
        <v>1</v>
      </c>
      <c r="Y9">
        <f>+IF(Prezzi!Y9="",0,1)</f>
        <v>1</v>
      </c>
      <c r="Z9">
        <f>+IF(Prezzi!Z9="",0,1)</f>
        <v>1</v>
      </c>
      <c r="AA9">
        <f>+IF(Prezzi!AA9="",0,1)</f>
        <v>1</v>
      </c>
      <c r="AB9">
        <f>+IF(Prezzi!AB9="",0,1)</f>
        <v>1</v>
      </c>
      <c r="AC9">
        <f>+IF(Prezzi!AC9="",0,1)</f>
        <v>1</v>
      </c>
      <c r="AD9">
        <f>+IF(Prezzi!AD9="",0,1)</f>
        <v>1</v>
      </c>
      <c r="AE9">
        <f>+IF(Prezzi!AE9="",0,1)</f>
        <v>1</v>
      </c>
      <c r="AF9">
        <f>+IF(Prezzi!AF9="",0,1)</f>
        <v>1</v>
      </c>
      <c r="AG9">
        <f>+IF(Prezzi!AG9="",0,1)</f>
        <v>1</v>
      </c>
      <c r="AH9">
        <f>+IF(Prezzi!AH9="",0,1)</f>
        <v>1</v>
      </c>
      <c r="AI9">
        <f>+IF(Prezzi!AI9="",0,1)</f>
        <v>1</v>
      </c>
      <c r="AJ9">
        <f>+IF(Prezzi!AJ9="",0,1)</f>
        <v>1</v>
      </c>
      <c r="AK9">
        <f>+IF(Prezzi!AK9="",0,1)</f>
        <v>1</v>
      </c>
      <c r="AL9">
        <f>+IF(Prezzi!AL9="",0,1)</f>
        <v>1</v>
      </c>
      <c r="AM9">
        <f>+IF(Prezzi!AM9="",0,1)</f>
        <v>1</v>
      </c>
      <c r="AO9" t="str">
        <f>+Input!D9</f>
        <v>Mid *</v>
      </c>
      <c r="AP9">
        <f>+IF(AO9=Ana!C3,1,0)</f>
        <v>1</v>
      </c>
    </row>
    <row r="10" spans="1:81" x14ac:dyDescent="0.25">
      <c r="A10" s="45" t="s">
        <v>196</v>
      </c>
      <c r="B10">
        <f>+IF(Prezzi!B10="",0,1)</f>
        <v>1</v>
      </c>
      <c r="C10">
        <f>+IF(Prezzi!C10="",0,1)</f>
        <v>1</v>
      </c>
      <c r="D10">
        <f>+IF(Prezzi!D10="",0,1)</f>
        <v>1</v>
      </c>
      <c r="E10">
        <f>+IF(Prezzi!E10="",0,1)</f>
        <v>1</v>
      </c>
      <c r="F10">
        <f>+IF(Prezzi!F10="",0,1)</f>
        <v>1</v>
      </c>
      <c r="G10">
        <f>+IF(Prezzi!G10="",0,1)</f>
        <v>1</v>
      </c>
      <c r="H10">
        <f>+IF(Prezzi!H10="",0,1)</f>
        <v>1</v>
      </c>
      <c r="I10">
        <f>+IF(Prezzi!I10="",0,1)</f>
        <v>1</v>
      </c>
      <c r="J10">
        <f>+IF(Prezzi!J10="",0,1)</f>
        <v>1</v>
      </c>
      <c r="K10">
        <f>+IF(Prezzi!K10="",0,1)</f>
        <v>1</v>
      </c>
      <c r="L10">
        <f>+IF(Prezzi!L10="",0,1)</f>
        <v>1</v>
      </c>
      <c r="M10">
        <f>+IF(Prezzi!M10="",0,1)</f>
        <v>1</v>
      </c>
      <c r="N10">
        <f>+IF(Prezzi!N10="",0,1)</f>
        <v>1</v>
      </c>
      <c r="O10">
        <f>+IF(Prezzi!O10="",0,1)</f>
        <v>1</v>
      </c>
      <c r="P10">
        <f>+IF(Prezzi!P10="",0,1)</f>
        <v>1</v>
      </c>
      <c r="Q10">
        <f>+IF(Prezzi!Q10="",0,1)</f>
        <v>1</v>
      </c>
      <c r="R10">
        <f>+IF(Prezzi!R10="",0,1)</f>
        <v>1</v>
      </c>
      <c r="S10">
        <f>+IF(Prezzi!S10="",0,1)</f>
        <v>1</v>
      </c>
      <c r="T10">
        <f>+IF(Prezzi!T10="",0,1)</f>
        <v>1</v>
      </c>
      <c r="U10">
        <f>+IF(Prezzi!U10="",0,1)</f>
        <v>1</v>
      </c>
      <c r="V10">
        <f>+IF(Prezzi!V10="",0,1)</f>
        <v>1</v>
      </c>
      <c r="W10">
        <f>+IF(Prezzi!W10="",0,1)</f>
        <v>1</v>
      </c>
      <c r="X10">
        <f>+IF(Prezzi!X10="",0,1)</f>
        <v>1</v>
      </c>
      <c r="Y10">
        <f>+IF(Prezzi!Y10="",0,1)</f>
        <v>1</v>
      </c>
      <c r="Z10">
        <f>+IF(Prezzi!Z10="",0,1)</f>
        <v>1</v>
      </c>
      <c r="AA10">
        <f>+IF(Prezzi!AA10="",0,1)</f>
        <v>1</v>
      </c>
      <c r="AB10">
        <f>+IF(Prezzi!AB10="",0,1)</f>
        <v>1</v>
      </c>
      <c r="AC10">
        <f>+IF(Prezzi!AC10="",0,1)</f>
        <v>1</v>
      </c>
      <c r="AD10">
        <f>+IF(Prezzi!AD10="",0,1)</f>
        <v>1</v>
      </c>
      <c r="AE10">
        <f>+IF(Prezzi!AE10="",0,1)</f>
        <v>1</v>
      </c>
      <c r="AF10">
        <f>+IF(Prezzi!AF10="",0,1)</f>
        <v>1</v>
      </c>
      <c r="AG10">
        <f>+IF(Prezzi!AG10="",0,1)</f>
        <v>1</v>
      </c>
      <c r="AH10">
        <f>+IF(Prezzi!AH10="",0,1)</f>
        <v>1</v>
      </c>
      <c r="AI10">
        <f>+IF(Prezzi!AI10="",0,1)</f>
        <v>1</v>
      </c>
      <c r="AJ10">
        <f>+IF(Prezzi!AJ10="",0,1)</f>
        <v>1</v>
      </c>
      <c r="AK10">
        <f>+IF(Prezzi!AK10="",0,1)</f>
        <v>1</v>
      </c>
      <c r="AL10">
        <f>+IF(Prezzi!AL10="",0,1)</f>
        <v>1</v>
      </c>
      <c r="AM10">
        <f>+IF(Prezzi!AM10="",0,1)</f>
        <v>1</v>
      </c>
      <c r="AO10" t="str">
        <f>+Input!D9</f>
        <v>Mid *</v>
      </c>
      <c r="AP10">
        <f>+IF(AO10=Ana!C4,1,0)</f>
        <v>0</v>
      </c>
    </row>
    <row r="11" spans="1:81" x14ac:dyDescent="0.25">
      <c r="A11" s="45" t="s">
        <v>191</v>
      </c>
      <c r="B11">
        <f>+IF(Prezzi!B11="",0,1)</f>
        <v>1</v>
      </c>
      <c r="C11">
        <f>+IF(Prezzi!C11="",0,1)</f>
        <v>1</v>
      </c>
      <c r="D11">
        <f>+IF(Prezzi!D11="",0,1)</f>
        <v>1</v>
      </c>
      <c r="E11">
        <f>+IF(Prezzi!E11="",0,1)</f>
        <v>1</v>
      </c>
      <c r="F11">
        <f>+IF(Prezzi!F11="",0,1)</f>
        <v>1</v>
      </c>
      <c r="G11">
        <f>+IF(Prezzi!G11="",0,1)</f>
        <v>1</v>
      </c>
      <c r="H11">
        <f>+IF(Prezzi!H11="",0,1)</f>
        <v>1</v>
      </c>
      <c r="I11">
        <f>+IF(Prezzi!I11="",0,1)</f>
        <v>1</v>
      </c>
      <c r="J11">
        <f>+IF(Prezzi!J11="",0,1)</f>
        <v>1</v>
      </c>
      <c r="K11">
        <f>+IF(Prezzi!K11="",0,1)</f>
        <v>1</v>
      </c>
      <c r="L11">
        <f>+IF(Prezzi!L11="",0,1)</f>
        <v>1</v>
      </c>
      <c r="M11">
        <f>+IF(Prezzi!M11="",0,1)</f>
        <v>1</v>
      </c>
      <c r="N11">
        <f>+IF(Prezzi!N11="",0,1)</f>
        <v>1</v>
      </c>
      <c r="O11">
        <f>+IF(Prezzi!O11="",0,1)</f>
        <v>1</v>
      </c>
      <c r="P11">
        <f>+IF(Prezzi!P11="",0,1)</f>
        <v>1</v>
      </c>
      <c r="Q11">
        <f>+IF(Prezzi!Q11="",0,1)</f>
        <v>1</v>
      </c>
      <c r="R11">
        <f>+IF(Prezzi!R11="",0,1)</f>
        <v>1</v>
      </c>
      <c r="S11">
        <f>+IF(Prezzi!S11="",0,1)</f>
        <v>1</v>
      </c>
      <c r="T11">
        <f>+IF(Prezzi!T11="",0,1)</f>
        <v>1</v>
      </c>
      <c r="U11">
        <f>+IF(Prezzi!U11="",0,1)</f>
        <v>1</v>
      </c>
      <c r="V11">
        <f>+IF(Prezzi!V11="",0,1)</f>
        <v>1</v>
      </c>
      <c r="W11">
        <f>+IF(Prezzi!W11="",0,1)</f>
        <v>1</v>
      </c>
      <c r="X11">
        <f>+IF(Prezzi!X11="",0,1)</f>
        <v>1</v>
      </c>
      <c r="Y11">
        <f>+IF(Prezzi!Y11="",0,1)</f>
        <v>1</v>
      </c>
      <c r="Z11">
        <f>+IF(Prezzi!Z11="",0,1)</f>
        <v>1</v>
      </c>
      <c r="AA11">
        <f>+IF(Prezzi!AA11="",0,1)</f>
        <v>1</v>
      </c>
      <c r="AB11">
        <f>+IF(Prezzi!AB11="",0,1)</f>
        <v>1</v>
      </c>
      <c r="AC11">
        <f>+IF(Prezzi!AC11="",0,1)</f>
        <v>1</v>
      </c>
      <c r="AD11">
        <f>+IF(Prezzi!AD11="",0,1)</f>
        <v>1</v>
      </c>
      <c r="AE11">
        <f>+IF(Prezzi!AE11="",0,1)</f>
        <v>1</v>
      </c>
      <c r="AF11">
        <f>+IF(Prezzi!AF11="",0,1)</f>
        <v>1</v>
      </c>
      <c r="AG11">
        <f>+IF(Prezzi!AG11="",0,1)</f>
        <v>1</v>
      </c>
      <c r="AH11">
        <f>+IF(Prezzi!AH11="",0,1)</f>
        <v>1</v>
      </c>
      <c r="AI11">
        <v>1</v>
      </c>
      <c r="AJ11">
        <v>1</v>
      </c>
      <c r="AK11">
        <f>+IF(Prezzi!AK11="",0,1)</f>
        <v>1</v>
      </c>
      <c r="AL11">
        <f>+IF(Prezzi!AL11="",0,1)</f>
        <v>1</v>
      </c>
      <c r="AM11">
        <f>+IF(Prezzi!AM11="",0,1)</f>
        <v>1</v>
      </c>
      <c r="AO11" t="str">
        <f>+Input!D10</f>
        <v>16 *</v>
      </c>
      <c r="AP11">
        <f>+IF(AO11=Ana!D3,1,0)</f>
        <v>1</v>
      </c>
      <c r="AR11">
        <f t="shared" ref="AR11:BA13" si="2">+IF(B11&gt;=$AP11,1,0)</f>
        <v>1</v>
      </c>
      <c r="AS11">
        <f t="shared" si="2"/>
        <v>1</v>
      </c>
      <c r="AT11">
        <f t="shared" si="2"/>
        <v>1</v>
      </c>
      <c r="AU11">
        <f t="shared" si="2"/>
        <v>1</v>
      </c>
      <c r="AV11">
        <f t="shared" si="2"/>
        <v>1</v>
      </c>
      <c r="AW11">
        <f t="shared" si="2"/>
        <v>1</v>
      </c>
      <c r="AX11">
        <f t="shared" si="2"/>
        <v>1</v>
      </c>
      <c r="AY11">
        <f t="shared" si="2"/>
        <v>1</v>
      </c>
      <c r="AZ11">
        <f t="shared" si="2"/>
        <v>1</v>
      </c>
      <c r="BA11">
        <f t="shared" si="2"/>
        <v>1</v>
      </c>
      <c r="BB11">
        <f t="shared" ref="BB11:BK13" si="3">+IF(L11&gt;=$AP11,1,0)</f>
        <v>1</v>
      </c>
      <c r="BC11">
        <f t="shared" si="3"/>
        <v>1</v>
      </c>
      <c r="BD11">
        <f t="shared" si="3"/>
        <v>1</v>
      </c>
      <c r="BE11">
        <f t="shared" si="3"/>
        <v>1</v>
      </c>
      <c r="BF11">
        <f t="shared" si="3"/>
        <v>1</v>
      </c>
      <c r="BG11">
        <f t="shared" si="3"/>
        <v>1</v>
      </c>
      <c r="BH11">
        <f t="shared" si="3"/>
        <v>1</v>
      </c>
      <c r="BI11">
        <f t="shared" si="3"/>
        <v>1</v>
      </c>
      <c r="BJ11">
        <f t="shared" si="3"/>
        <v>1</v>
      </c>
      <c r="BK11">
        <f t="shared" si="3"/>
        <v>1</v>
      </c>
      <c r="BL11">
        <f t="shared" ref="BL11:BU13" si="4">+IF(V11&gt;=$AP11,1,0)</f>
        <v>1</v>
      </c>
      <c r="BM11">
        <f t="shared" si="4"/>
        <v>1</v>
      </c>
      <c r="BN11">
        <f t="shared" si="4"/>
        <v>1</v>
      </c>
      <c r="BO11">
        <f t="shared" si="4"/>
        <v>1</v>
      </c>
      <c r="BP11">
        <f t="shared" si="4"/>
        <v>1</v>
      </c>
      <c r="BQ11">
        <f t="shared" si="4"/>
        <v>1</v>
      </c>
      <c r="BR11">
        <f t="shared" si="4"/>
        <v>1</v>
      </c>
      <c r="BS11">
        <f t="shared" si="4"/>
        <v>1</v>
      </c>
      <c r="BT11">
        <f t="shared" si="4"/>
        <v>1</v>
      </c>
      <c r="BU11">
        <f t="shared" si="4"/>
        <v>1</v>
      </c>
      <c r="BV11">
        <f t="shared" ref="BV11:CC13" si="5">+IF(AF11&gt;=$AP11,1,0)</f>
        <v>1</v>
      </c>
      <c r="BW11">
        <f t="shared" si="5"/>
        <v>1</v>
      </c>
      <c r="BX11">
        <f t="shared" si="5"/>
        <v>1</v>
      </c>
      <c r="BY11">
        <f t="shared" si="5"/>
        <v>1</v>
      </c>
      <c r="BZ11">
        <f t="shared" si="5"/>
        <v>1</v>
      </c>
      <c r="CA11">
        <f t="shared" si="5"/>
        <v>1</v>
      </c>
      <c r="CB11">
        <f t="shared" si="5"/>
        <v>1</v>
      </c>
      <c r="CC11">
        <f t="shared" si="5"/>
        <v>1</v>
      </c>
    </row>
    <row r="12" spans="1:81" x14ac:dyDescent="0.25">
      <c r="A12" s="45" t="s">
        <v>74</v>
      </c>
      <c r="B12">
        <f>+IF(Prezzi!B12="",0,1)</f>
        <v>1</v>
      </c>
      <c r="C12">
        <f>+IF(Prezzi!C12="",0,1)</f>
        <v>1</v>
      </c>
      <c r="D12">
        <f>+IF(Prezzi!D12="",0,1)</f>
        <v>1</v>
      </c>
      <c r="E12">
        <f>+IF(Prezzi!E12="",0,1)</f>
        <v>1</v>
      </c>
      <c r="F12">
        <f>+IF(Prezzi!F12="",0,1)</f>
        <v>1</v>
      </c>
      <c r="G12">
        <f>+IF(Prezzi!G12="",0,1)</f>
        <v>1</v>
      </c>
      <c r="H12">
        <f>+IF(Prezzi!H12="",0,1)</f>
        <v>1</v>
      </c>
      <c r="I12">
        <f>+IF(Prezzi!I12="",0,1)</f>
        <v>1</v>
      </c>
      <c r="J12">
        <f>+IF(Prezzi!J12="",0,1)</f>
        <v>1</v>
      </c>
      <c r="K12">
        <f>+IF(Prezzi!K12="",0,1)</f>
        <v>1</v>
      </c>
      <c r="L12">
        <f>+IF(Prezzi!L12="",0,1)</f>
        <v>1</v>
      </c>
      <c r="M12">
        <f>+IF(Prezzi!M12="",0,1)</f>
        <v>1</v>
      </c>
      <c r="N12">
        <f>+IF(Prezzi!N12="",0,1)</f>
        <v>1</v>
      </c>
      <c r="O12">
        <f>+IF(Prezzi!O12="",0,1)</f>
        <v>1</v>
      </c>
      <c r="P12">
        <f>+IF(Prezzi!P12="",0,1)</f>
        <v>1</v>
      </c>
      <c r="Q12">
        <f>+IF(Prezzi!Q12="",0,1)</f>
        <v>1</v>
      </c>
      <c r="R12">
        <f>+IF(Prezzi!R12="",0,1)</f>
        <v>1</v>
      </c>
      <c r="S12">
        <f>+IF(Prezzi!S12="",0,1)</f>
        <v>1</v>
      </c>
      <c r="T12">
        <f>+IF(Prezzi!T12="",0,1)</f>
        <v>1</v>
      </c>
      <c r="U12">
        <f>+IF(Prezzi!U12="",0,1)</f>
        <v>1</v>
      </c>
      <c r="V12">
        <f>+IF(Prezzi!V12="",0,1)</f>
        <v>1</v>
      </c>
      <c r="W12">
        <f>+IF(Prezzi!W12="",0,1)</f>
        <v>1</v>
      </c>
      <c r="X12">
        <f>+IF(Prezzi!X12="",0,1)</f>
        <v>1</v>
      </c>
      <c r="Y12">
        <f>+IF(Prezzi!Y12="",0,1)</f>
        <v>1</v>
      </c>
      <c r="Z12">
        <f>+IF(Prezzi!Z12="",0,1)</f>
        <v>1</v>
      </c>
      <c r="AA12">
        <f>+IF(Prezzi!AA12="",0,1)</f>
        <v>1</v>
      </c>
      <c r="AB12">
        <f>+IF(Prezzi!AB12="",0,1)</f>
        <v>1</v>
      </c>
      <c r="AC12">
        <f>+IF(Prezzi!AC12="",0,1)</f>
        <v>1</v>
      </c>
      <c r="AD12">
        <f>+IF(Prezzi!AD12="",0,1)</f>
        <v>1</v>
      </c>
      <c r="AE12">
        <f>+IF(Prezzi!AE12="",0,1)</f>
        <v>1</v>
      </c>
      <c r="AF12">
        <f>+IF(Prezzi!AF12="",0,1)</f>
        <v>1</v>
      </c>
      <c r="AG12">
        <f>+IF(Prezzi!AG12="",0,1)</f>
        <v>1</v>
      </c>
      <c r="AH12">
        <f>+IF(Prezzi!AH12="",0,1)</f>
        <v>1</v>
      </c>
      <c r="AI12">
        <f>+IF(Prezzi!AI12="",0,1)</f>
        <v>1</v>
      </c>
      <c r="AJ12">
        <f>+IF(Prezzi!AJ12="",0,1)</f>
        <v>1</v>
      </c>
      <c r="AK12">
        <f>+IF(Prezzi!AK12="",0,1)</f>
        <v>1</v>
      </c>
      <c r="AL12">
        <f>+IF(Prezzi!AL12="",0,1)</f>
        <v>1</v>
      </c>
      <c r="AM12">
        <f>+IF(Prezzi!AM12="",0,1)</f>
        <v>1</v>
      </c>
      <c r="AO12" t="str">
        <f>+Input!D11</f>
        <v>512 *</v>
      </c>
      <c r="AP12">
        <f>+IF(AO12=Ana!E3,1,0)</f>
        <v>1</v>
      </c>
      <c r="AR12">
        <f t="shared" si="2"/>
        <v>1</v>
      </c>
      <c r="AS12">
        <f t="shared" si="2"/>
        <v>1</v>
      </c>
      <c r="AT12">
        <f t="shared" si="2"/>
        <v>1</v>
      </c>
      <c r="AU12">
        <f t="shared" si="2"/>
        <v>1</v>
      </c>
      <c r="AV12">
        <f t="shared" si="2"/>
        <v>1</v>
      </c>
      <c r="AW12">
        <f t="shared" si="2"/>
        <v>1</v>
      </c>
      <c r="AX12">
        <f t="shared" si="2"/>
        <v>1</v>
      </c>
      <c r="AY12">
        <f t="shared" si="2"/>
        <v>1</v>
      </c>
      <c r="AZ12">
        <f t="shared" si="2"/>
        <v>1</v>
      </c>
      <c r="BA12">
        <f t="shared" si="2"/>
        <v>1</v>
      </c>
      <c r="BB12">
        <f t="shared" si="3"/>
        <v>1</v>
      </c>
      <c r="BC12">
        <f t="shared" si="3"/>
        <v>1</v>
      </c>
      <c r="BD12">
        <f t="shared" si="3"/>
        <v>1</v>
      </c>
      <c r="BE12">
        <f t="shared" si="3"/>
        <v>1</v>
      </c>
      <c r="BF12">
        <f t="shared" si="3"/>
        <v>1</v>
      </c>
      <c r="BG12">
        <f t="shared" si="3"/>
        <v>1</v>
      </c>
      <c r="BH12">
        <f t="shared" si="3"/>
        <v>1</v>
      </c>
      <c r="BI12">
        <f t="shared" si="3"/>
        <v>1</v>
      </c>
      <c r="BJ12">
        <f t="shared" si="3"/>
        <v>1</v>
      </c>
      <c r="BK12">
        <f t="shared" si="3"/>
        <v>1</v>
      </c>
      <c r="BL12">
        <f t="shared" si="4"/>
        <v>1</v>
      </c>
      <c r="BM12">
        <f t="shared" si="4"/>
        <v>1</v>
      </c>
      <c r="BN12">
        <f t="shared" si="4"/>
        <v>1</v>
      </c>
      <c r="BO12">
        <f t="shared" si="4"/>
        <v>1</v>
      </c>
      <c r="BP12">
        <f t="shared" si="4"/>
        <v>1</v>
      </c>
      <c r="BQ12">
        <f t="shared" si="4"/>
        <v>1</v>
      </c>
      <c r="BR12">
        <f t="shared" si="4"/>
        <v>1</v>
      </c>
      <c r="BS12">
        <f t="shared" si="4"/>
        <v>1</v>
      </c>
      <c r="BT12">
        <f t="shared" si="4"/>
        <v>1</v>
      </c>
      <c r="BU12">
        <f t="shared" si="4"/>
        <v>1</v>
      </c>
      <c r="BV12">
        <f t="shared" si="5"/>
        <v>1</v>
      </c>
      <c r="BW12">
        <f t="shared" si="5"/>
        <v>1</v>
      </c>
      <c r="BX12">
        <f t="shared" si="5"/>
        <v>1</v>
      </c>
      <c r="BY12">
        <f t="shared" si="5"/>
        <v>1</v>
      </c>
      <c r="BZ12">
        <f t="shared" si="5"/>
        <v>1</v>
      </c>
      <c r="CA12">
        <f t="shared" si="5"/>
        <v>1</v>
      </c>
      <c r="CB12">
        <f t="shared" si="5"/>
        <v>1</v>
      </c>
      <c r="CC12">
        <f t="shared" si="5"/>
        <v>1</v>
      </c>
    </row>
    <row r="13" spans="1:81" x14ac:dyDescent="0.25">
      <c r="A13" s="45" t="s">
        <v>190</v>
      </c>
      <c r="B13">
        <f>+IF(Prezzi!B13="",0,1)</f>
        <v>1</v>
      </c>
      <c r="C13">
        <f>+IF(Prezzi!C13="",0,1)</f>
        <v>1</v>
      </c>
      <c r="D13">
        <v>1</v>
      </c>
      <c r="E13">
        <f>+IF(Prezzi!E13="",0,1)</f>
        <v>1</v>
      </c>
      <c r="F13">
        <f>+IF(Prezzi!F13="",0,1)</f>
        <v>1</v>
      </c>
      <c r="G13">
        <f>+IF(Prezzi!G13="",0,1)</f>
        <v>1</v>
      </c>
      <c r="H13">
        <f>+IF(Prezzi!H13="",0,1)</f>
        <v>1</v>
      </c>
      <c r="I13">
        <v>1</v>
      </c>
      <c r="J13">
        <v>1</v>
      </c>
      <c r="K13">
        <f>+IF(Prezzi!K13="",0,1)</f>
        <v>1</v>
      </c>
      <c r="L13">
        <f>+IF(Prezzi!L13="",0,1)</f>
        <v>1</v>
      </c>
      <c r="M13">
        <f>+IF(Prezzi!M13="",0,1)</f>
        <v>1</v>
      </c>
      <c r="N13">
        <f>+IF(Prezzi!N13="",0,1)</f>
        <v>1</v>
      </c>
      <c r="O13">
        <v>1</v>
      </c>
      <c r="P13">
        <v>1</v>
      </c>
      <c r="Q13">
        <f>+IF(Prezzi!Q13="",0,1)</f>
        <v>1</v>
      </c>
      <c r="R13">
        <f>+IF(Prezzi!R13="",0,1)</f>
        <v>1</v>
      </c>
      <c r="S13">
        <f>+IF(Prezzi!S13="",0,1)</f>
        <v>1</v>
      </c>
      <c r="T13">
        <f>+IF(Prezzi!T13="",0,1)</f>
        <v>1</v>
      </c>
      <c r="U13">
        <v>1</v>
      </c>
      <c r="V13">
        <v>1</v>
      </c>
      <c r="W13">
        <f>+IF(Prezzi!W13="",0,1)</f>
        <v>1</v>
      </c>
      <c r="X13">
        <f>+IF(Prezzi!X13="",0,1)</f>
        <v>1</v>
      </c>
      <c r="Y13">
        <f>+IF(Prezzi!Y13="",0,1)</f>
        <v>1</v>
      </c>
      <c r="Z13">
        <f>+IF(Prezzi!Z13="",0,1)</f>
        <v>1</v>
      </c>
      <c r="AA13">
        <v>1</v>
      </c>
      <c r="AB13">
        <f>+IF(Prezzi!AB13="",0,1)</f>
        <v>1</v>
      </c>
      <c r="AC13">
        <f>+IF(Prezzi!AC13="",0,1)</f>
        <v>1</v>
      </c>
      <c r="AD13">
        <v>1</v>
      </c>
      <c r="AE13">
        <f>+IF(Prezzi!AE13="",0,1)</f>
        <v>1</v>
      </c>
      <c r="AF13">
        <f>+IF(Prezzi!AF13="",0,1)</f>
        <v>1</v>
      </c>
      <c r="AG13">
        <f>+IF(Prezzi!AG13="",0,1)</f>
        <v>1</v>
      </c>
      <c r="AH13">
        <f>+IF(Prezzi!AH13="",0,1)</f>
        <v>1</v>
      </c>
      <c r="AI13">
        <v>1</v>
      </c>
      <c r="AJ13">
        <v>1</v>
      </c>
      <c r="AK13">
        <f>+IF(Prezzi!AK13="",0,1)</f>
        <v>1</v>
      </c>
      <c r="AL13">
        <f>+IF(Prezzi!AL13="",0,1)</f>
        <v>1</v>
      </c>
      <c r="AM13">
        <v>1</v>
      </c>
      <c r="AO13" t="str">
        <f>+Input!D12</f>
        <v>HD</v>
      </c>
      <c r="AP13">
        <f>+IF(AO13=Ana!L3,1,0)</f>
        <v>0</v>
      </c>
      <c r="AR13">
        <f t="shared" si="2"/>
        <v>1</v>
      </c>
      <c r="AS13">
        <f t="shared" si="2"/>
        <v>1</v>
      </c>
      <c r="AT13">
        <f t="shared" si="2"/>
        <v>1</v>
      </c>
      <c r="AU13">
        <f t="shared" si="2"/>
        <v>1</v>
      </c>
      <c r="AV13">
        <f t="shared" si="2"/>
        <v>1</v>
      </c>
      <c r="AW13">
        <f t="shared" si="2"/>
        <v>1</v>
      </c>
      <c r="AX13">
        <f t="shared" si="2"/>
        <v>1</v>
      </c>
      <c r="AY13">
        <f t="shared" si="2"/>
        <v>1</v>
      </c>
      <c r="AZ13">
        <f t="shared" si="2"/>
        <v>1</v>
      </c>
      <c r="BA13">
        <f t="shared" si="2"/>
        <v>1</v>
      </c>
      <c r="BB13">
        <f t="shared" si="3"/>
        <v>1</v>
      </c>
      <c r="BC13">
        <f t="shared" si="3"/>
        <v>1</v>
      </c>
      <c r="BD13">
        <f t="shared" si="3"/>
        <v>1</v>
      </c>
      <c r="BE13">
        <f t="shared" si="3"/>
        <v>1</v>
      </c>
      <c r="BF13">
        <f t="shared" si="3"/>
        <v>1</v>
      </c>
      <c r="BG13">
        <f t="shared" si="3"/>
        <v>1</v>
      </c>
      <c r="BH13">
        <f t="shared" si="3"/>
        <v>1</v>
      </c>
      <c r="BI13">
        <f t="shared" si="3"/>
        <v>1</v>
      </c>
      <c r="BJ13">
        <f t="shared" si="3"/>
        <v>1</v>
      </c>
      <c r="BK13">
        <f t="shared" si="3"/>
        <v>1</v>
      </c>
      <c r="BL13">
        <f t="shared" si="4"/>
        <v>1</v>
      </c>
      <c r="BM13">
        <f t="shared" si="4"/>
        <v>1</v>
      </c>
      <c r="BN13">
        <f t="shared" si="4"/>
        <v>1</v>
      </c>
      <c r="BO13">
        <f t="shared" si="4"/>
        <v>1</v>
      </c>
      <c r="BP13">
        <f t="shared" si="4"/>
        <v>1</v>
      </c>
      <c r="BQ13">
        <f t="shared" si="4"/>
        <v>1</v>
      </c>
      <c r="BR13">
        <f t="shared" si="4"/>
        <v>1</v>
      </c>
      <c r="BS13">
        <f t="shared" si="4"/>
        <v>1</v>
      </c>
      <c r="BT13">
        <f t="shared" si="4"/>
        <v>1</v>
      </c>
      <c r="BU13">
        <f t="shared" si="4"/>
        <v>1</v>
      </c>
      <c r="BV13">
        <f t="shared" si="5"/>
        <v>1</v>
      </c>
      <c r="BW13">
        <f t="shared" si="5"/>
        <v>1</v>
      </c>
      <c r="BX13">
        <f t="shared" si="5"/>
        <v>1</v>
      </c>
      <c r="BY13">
        <f t="shared" si="5"/>
        <v>1</v>
      </c>
      <c r="BZ13">
        <f t="shared" si="5"/>
        <v>1</v>
      </c>
      <c r="CA13">
        <f t="shared" si="5"/>
        <v>1</v>
      </c>
      <c r="CB13">
        <f t="shared" si="5"/>
        <v>1</v>
      </c>
      <c r="CC13">
        <f t="shared" si="5"/>
        <v>1</v>
      </c>
    </row>
    <row r="14" spans="1:81" x14ac:dyDescent="0.25">
      <c r="A14" s="45" t="s">
        <v>189</v>
      </c>
      <c r="AO14" t="str">
        <f>+Input!D13</f>
        <v>Windows 11 Pro *</v>
      </c>
      <c r="AP14">
        <f>+IF(AO14=Ana!F3,1,0)</f>
        <v>0</v>
      </c>
    </row>
    <row r="15" spans="1:81" x14ac:dyDescent="0.25">
      <c r="A15" s="45" t="s">
        <v>188</v>
      </c>
      <c r="AO15" t="str">
        <f>+Input!D13</f>
        <v>Windows 11 Pro *</v>
      </c>
      <c r="AP15">
        <f>+IF(AO15=Ana!F4,1,0)</f>
        <v>1</v>
      </c>
    </row>
    <row r="16" spans="1:81" x14ac:dyDescent="0.25">
      <c r="A16" s="1" t="s">
        <v>187</v>
      </c>
    </row>
    <row r="17" spans="1:81" x14ac:dyDescent="0.25">
      <c r="A17" s="45" t="s">
        <v>186</v>
      </c>
      <c r="B17">
        <f>+IF(Prezzi!B17="",0,1)</f>
        <v>1</v>
      </c>
      <c r="C17">
        <f>+IF(Prezzi!C17="",0,1)</f>
        <v>1</v>
      </c>
      <c r="D17">
        <f>+IF(Prezzi!D17="",0,1)</f>
        <v>1</v>
      </c>
      <c r="E17">
        <f>+IF(Prezzi!E17="",0,1)</f>
        <v>1</v>
      </c>
      <c r="F17">
        <f>+IF(Prezzi!F17="",0,1)</f>
        <v>1</v>
      </c>
      <c r="G17">
        <f>+IF(Prezzi!G17="",0,1)</f>
        <v>1</v>
      </c>
      <c r="H17">
        <f>+IF(Prezzi!H17="",0,1)</f>
        <v>1</v>
      </c>
      <c r="I17">
        <f>+IF(Prezzi!I17="",0,1)</f>
        <v>1</v>
      </c>
      <c r="J17">
        <f>+IF(Prezzi!J17="",0,1)</f>
        <v>1</v>
      </c>
      <c r="K17">
        <f>+IF(Prezzi!K17="",0,1)</f>
        <v>1</v>
      </c>
      <c r="L17">
        <f>+IF(Prezzi!L17="",0,1)</f>
        <v>1</v>
      </c>
      <c r="M17">
        <f>+IF(Prezzi!M17="",0,1)</f>
        <v>1</v>
      </c>
      <c r="N17">
        <f>+IF(Prezzi!N17="",0,1)</f>
        <v>1</v>
      </c>
      <c r="O17">
        <f>+IF(Prezzi!O17="",0,1)</f>
        <v>1</v>
      </c>
      <c r="P17">
        <f>+IF(Prezzi!P17="",0,1)</f>
        <v>1</v>
      </c>
      <c r="Q17">
        <f>+IF(Prezzi!Q17="",0,1)</f>
        <v>1</v>
      </c>
      <c r="R17">
        <f>+IF(Prezzi!R17="",0,1)</f>
        <v>1</v>
      </c>
      <c r="S17">
        <f>+IF(Prezzi!S17="",0,1)</f>
        <v>1</v>
      </c>
      <c r="T17">
        <f>+IF(Prezzi!T17="",0,1)</f>
        <v>1</v>
      </c>
      <c r="U17">
        <f>+IF(Prezzi!U17="",0,1)</f>
        <v>1</v>
      </c>
      <c r="V17">
        <f>+IF(Prezzi!V17="",0,1)</f>
        <v>1</v>
      </c>
      <c r="W17">
        <f>+IF(Prezzi!W17="",0,1)</f>
        <v>1</v>
      </c>
      <c r="X17">
        <f>+IF(Prezzi!X17="",0,1)</f>
        <v>1</v>
      </c>
      <c r="Y17">
        <f>+IF(Prezzi!Y17="",0,1)</f>
        <v>1</v>
      </c>
      <c r="Z17">
        <f>+IF(Prezzi!Z17="",0,1)</f>
        <v>1</v>
      </c>
      <c r="AA17">
        <f>+IF(Prezzi!AA17="",0,1)</f>
        <v>1</v>
      </c>
      <c r="AB17">
        <f>+IF(Prezzi!AB17="",0,1)</f>
        <v>1</v>
      </c>
      <c r="AC17">
        <f>+IF(Prezzi!AC17="",0,1)</f>
        <v>1</v>
      </c>
      <c r="AD17">
        <f>+IF(Prezzi!AD17="",0,1)</f>
        <v>1</v>
      </c>
      <c r="AE17">
        <f>+IF(Prezzi!AE17="",0,1)</f>
        <v>1</v>
      </c>
      <c r="AF17">
        <f>+IF(Prezzi!AF17="",0,1)</f>
        <v>1</v>
      </c>
      <c r="AG17">
        <f>+IF(Prezzi!AG17="",0,1)</f>
        <v>1</v>
      </c>
      <c r="AH17">
        <f>+IF(Prezzi!AH17="",0,1)</f>
        <v>1</v>
      </c>
      <c r="AI17">
        <f>+IF(Prezzi!AI17="",0,1)</f>
        <v>1</v>
      </c>
      <c r="AJ17">
        <f>+IF(Prezzi!AJ17="",0,1)</f>
        <v>1</v>
      </c>
      <c r="AK17">
        <f>+IF(Prezzi!AK17="",0,1)</f>
        <v>1</v>
      </c>
      <c r="AL17">
        <f>+IF(Prezzi!AL17="",0,1)</f>
        <v>1</v>
      </c>
      <c r="AM17">
        <f>+IF(Prezzi!AM17="",0,1)</f>
        <v>1</v>
      </c>
      <c r="AO17" t="str">
        <f>+Input!D25</f>
        <v>Sì *</v>
      </c>
      <c r="AP17">
        <f>+IF(AO17="No",0,1)</f>
        <v>1</v>
      </c>
      <c r="AR17">
        <f t="shared" ref="AR17:CC17" si="6">+IF(B17&gt;=$AP17,1,0)</f>
        <v>1</v>
      </c>
      <c r="AS17">
        <f t="shared" si="6"/>
        <v>1</v>
      </c>
      <c r="AT17">
        <f t="shared" si="6"/>
        <v>1</v>
      </c>
      <c r="AU17">
        <f t="shared" si="6"/>
        <v>1</v>
      </c>
      <c r="AV17">
        <f t="shared" si="6"/>
        <v>1</v>
      </c>
      <c r="AW17">
        <f t="shared" si="6"/>
        <v>1</v>
      </c>
      <c r="AX17">
        <f t="shared" si="6"/>
        <v>1</v>
      </c>
      <c r="AY17">
        <f t="shared" si="6"/>
        <v>1</v>
      </c>
      <c r="AZ17">
        <f t="shared" si="6"/>
        <v>1</v>
      </c>
      <c r="BA17">
        <f t="shared" si="6"/>
        <v>1</v>
      </c>
      <c r="BB17">
        <f t="shared" si="6"/>
        <v>1</v>
      </c>
      <c r="BC17">
        <f t="shared" si="6"/>
        <v>1</v>
      </c>
      <c r="BD17">
        <f t="shared" si="6"/>
        <v>1</v>
      </c>
      <c r="BE17">
        <f t="shared" si="6"/>
        <v>1</v>
      </c>
      <c r="BF17">
        <f t="shared" si="6"/>
        <v>1</v>
      </c>
      <c r="BG17">
        <f t="shared" si="6"/>
        <v>1</v>
      </c>
      <c r="BH17">
        <f t="shared" si="6"/>
        <v>1</v>
      </c>
      <c r="BI17">
        <f t="shared" si="6"/>
        <v>1</v>
      </c>
      <c r="BJ17">
        <f t="shared" si="6"/>
        <v>1</v>
      </c>
      <c r="BK17">
        <f t="shared" si="6"/>
        <v>1</v>
      </c>
      <c r="BL17">
        <f t="shared" si="6"/>
        <v>1</v>
      </c>
      <c r="BM17">
        <f t="shared" si="6"/>
        <v>1</v>
      </c>
      <c r="BN17">
        <f t="shared" si="6"/>
        <v>1</v>
      </c>
      <c r="BO17">
        <f t="shared" si="6"/>
        <v>1</v>
      </c>
      <c r="BP17">
        <f t="shared" si="6"/>
        <v>1</v>
      </c>
      <c r="BQ17">
        <f t="shared" si="6"/>
        <v>1</v>
      </c>
      <c r="BR17">
        <f t="shared" si="6"/>
        <v>1</v>
      </c>
      <c r="BS17">
        <f t="shared" si="6"/>
        <v>1</v>
      </c>
      <c r="BT17">
        <f t="shared" si="6"/>
        <v>1</v>
      </c>
      <c r="BU17">
        <f t="shared" si="6"/>
        <v>1</v>
      </c>
      <c r="BV17">
        <f t="shared" si="6"/>
        <v>1</v>
      </c>
      <c r="BW17">
        <f t="shared" si="6"/>
        <v>1</v>
      </c>
      <c r="BX17">
        <f t="shared" si="6"/>
        <v>1</v>
      </c>
      <c r="BY17">
        <f t="shared" si="6"/>
        <v>1</v>
      </c>
      <c r="BZ17">
        <f t="shared" si="6"/>
        <v>1</v>
      </c>
      <c r="CA17">
        <f t="shared" si="6"/>
        <v>1</v>
      </c>
      <c r="CB17">
        <f t="shared" si="6"/>
        <v>1</v>
      </c>
      <c r="CC17">
        <f t="shared" si="6"/>
        <v>1</v>
      </c>
    </row>
    <row r="18" spans="1:81" x14ac:dyDescent="0.25">
      <c r="A18" s="1" t="s">
        <v>185</v>
      </c>
    </row>
    <row r="19" spans="1:81" x14ac:dyDescent="0.25">
      <c r="A19" s="45" t="s">
        <v>184</v>
      </c>
      <c r="B19">
        <v>32</v>
      </c>
      <c r="C19">
        <v>32</v>
      </c>
      <c r="D19">
        <v>64</v>
      </c>
      <c r="E19">
        <v>64</v>
      </c>
      <c r="F19">
        <v>64</v>
      </c>
      <c r="G19">
        <v>64</v>
      </c>
      <c r="H19">
        <v>64</v>
      </c>
      <c r="I19">
        <v>32</v>
      </c>
      <c r="J19">
        <v>32</v>
      </c>
      <c r="K19">
        <v>40</v>
      </c>
      <c r="L19">
        <v>40</v>
      </c>
      <c r="M19">
        <v>64</v>
      </c>
      <c r="N19">
        <v>64</v>
      </c>
      <c r="O19">
        <v>32</v>
      </c>
      <c r="P19">
        <v>32</v>
      </c>
      <c r="Q19">
        <v>64</v>
      </c>
      <c r="R19">
        <v>64</v>
      </c>
      <c r="S19">
        <v>64</v>
      </c>
      <c r="T19">
        <v>64</v>
      </c>
      <c r="U19">
        <v>32</v>
      </c>
      <c r="V19">
        <v>32</v>
      </c>
      <c r="W19">
        <v>32</v>
      </c>
      <c r="X19">
        <v>32</v>
      </c>
      <c r="Y19">
        <v>32</v>
      </c>
      <c r="Z19">
        <v>64</v>
      </c>
      <c r="AA19">
        <v>32</v>
      </c>
      <c r="AB19">
        <v>32</v>
      </c>
      <c r="AC19">
        <v>32</v>
      </c>
      <c r="AD19">
        <v>64</v>
      </c>
      <c r="AE19">
        <v>64</v>
      </c>
      <c r="AF19">
        <v>64</v>
      </c>
      <c r="AG19">
        <v>64</v>
      </c>
      <c r="AH19">
        <v>64</v>
      </c>
      <c r="AI19">
        <v>32</v>
      </c>
      <c r="AJ19">
        <v>32</v>
      </c>
      <c r="AK19">
        <v>32</v>
      </c>
      <c r="AL19">
        <v>32</v>
      </c>
      <c r="AM19">
        <v>64</v>
      </c>
      <c r="AO19">
        <f>+Input!D16</f>
        <v>64</v>
      </c>
      <c r="AP19">
        <f>+AO19</f>
        <v>64</v>
      </c>
      <c r="AR19">
        <f t="shared" ref="AR19:BA26" si="7">+IF(B19&gt;=$AP19,1,0)</f>
        <v>0</v>
      </c>
      <c r="AS19">
        <f t="shared" si="7"/>
        <v>0</v>
      </c>
      <c r="AT19">
        <f t="shared" si="7"/>
        <v>1</v>
      </c>
      <c r="AU19">
        <f t="shared" si="7"/>
        <v>1</v>
      </c>
      <c r="AV19">
        <f t="shared" si="7"/>
        <v>1</v>
      </c>
      <c r="AW19">
        <f t="shared" si="7"/>
        <v>1</v>
      </c>
      <c r="AX19">
        <f t="shared" si="7"/>
        <v>1</v>
      </c>
      <c r="AY19">
        <f t="shared" si="7"/>
        <v>0</v>
      </c>
      <c r="AZ19">
        <f t="shared" si="7"/>
        <v>0</v>
      </c>
      <c r="BA19">
        <f t="shared" si="7"/>
        <v>0</v>
      </c>
      <c r="BB19">
        <f t="shared" ref="BB19:BK26" si="8">+IF(L19&gt;=$AP19,1,0)</f>
        <v>0</v>
      </c>
      <c r="BC19">
        <f t="shared" si="8"/>
        <v>1</v>
      </c>
      <c r="BD19">
        <f t="shared" si="8"/>
        <v>1</v>
      </c>
      <c r="BE19">
        <f t="shared" si="8"/>
        <v>0</v>
      </c>
      <c r="BF19">
        <f t="shared" si="8"/>
        <v>0</v>
      </c>
      <c r="BG19">
        <f t="shared" si="8"/>
        <v>1</v>
      </c>
      <c r="BH19">
        <f t="shared" si="8"/>
        <v>1</v>
      </c>
      <c r="BI19">
        <f t="shared" si="8"/>
        <v>1</v>
      </c>
      <c r="BJ19">
        <f t="shared" si="8"/>
        <v>1</v>
      </c>
      <c r="BK19">
        <f t="shared" si="8"/>
        <v>0</v>
      </c>
      <c r="BL19">
        <f t="shared" ref="BL19:BU26" si="9">+IF(V19&gt;=$AP19,1,0)</f>
        <v>0</v>
      </c>
      <c r="BM19">
        <f t="shared" si="9"/>
        <v>0</v>
      </c>
      <c r="BN19">
        <f t="shared" si="9"/>
        <v>0</v>
      </c>
      <c r="BO19">
        <f t="shared" si="9"/>
        <v>0</v>
      </c>
      <c r="BP19">
        <f t="shared" si="9"/>
        <v>1</v>
      </c>
      <c r="BQ19">
        <f t="shared" si="9"/>
        <v>0</v>
      </c>
      <c r="BR19">
        <f t="shared" si="9"/>
        <v>0</v>
      </c>
      <c r="BS19">
        <f t="shared" si="9"/>
        <v>0</v>
      </c>
      <c r="BT19">
        <f t="shared" si="9"/>
        <v>1</v>
      </c>
      <c r="BU19">
        <f t="shared" si="9"/>
        <v>1</v>
      </c>
      <c r="BV19">
        <f t="shared" ref="BV19:CC26" si="10">+IF(AF19&gt;=$AP19,1,0)</f>
        <v>1</v>
      </c>
      <c r="BW19">
        <f t="shared" si="10"/>
        <v>1</v>
      </c>
      <c r="BX19">
        <f t="shared" si="10"/>
        <v>1</v>
      </c>
      <c r="BY19">
        <f t="shared" si="10"/>
        <v>0</v>
      </c>
      <c r="BZ19">
        <f t="shared" si="10"/>
        <v>0</v>
      </c>
      <c r="CA19">
        <f t="shared" si="10"/>
        <v>0</v>
      </c>
      <c r="CB19">
        <f t="shared" si="10"/>
        <v>0</v>
      </c>
      <c r="CC19">
        <f t="shared" si="10"/>
        <v>1</v>
      </c>
    </row>
    <row r="20" spans="1:81" x14ac:dyDescent="0.25">
      <c r="A20" s="45" t="s">
        <v>58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0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O20" t="str">
        <f>+Input!D17</f>
        <v>Sì *</v>
      </c>
      <c r="AP20">
        <f>+IF(AO20="No",0,1)</f>
        <v>1</v>
      </c>
      <c r="AR20">
        <f t="shared" si="7"/>
        <v>1</v>
      </c>
      <c r="AS20">
        <f t="shared" si="7"/>
        <v>1</v>
      </c>
      <c r="AT20">
        <f t="shared" si="7"/>
        <v>1</v>
      </c>
      <c r="AU20">
        <f t="shared" si="7"/>
        <v>1</v>
      </c>
      <c r="AV20">
        <f t="shared" si="7"/>
        <v>1</v>
      </c>
      <c r="AW20">
        <f t="shared" si="7"/>
        <v>1</v>
      </c>
      <c r="AX20">
        <f t="shared" si="7"/>
        <v>1</v>
      </c>
      <c r="AY20">
        <f t="shared" si="7"/>
        <v>1</v>
      </c>
      <c r="AZ20">
        <f t="shared" si="7"/>
        <v>1</v>
      </c>
      <c r="BA20">
        <f t="shared" si="7"/>
        <v>1</v>
      </c>
      <c r="BB20">
        <f t="shared" si="8"/>
        <v>1</v>
      </c>
      <c r="BC20">
        <f t="shared" si="8"/>
        <v>1</v>
      </c>
      <c r="BD20">
        <f t="shared" si="8"/>
        <v>1</v>
      </c>
      <c r="BE20">
        <f t="shared" si="8"/>
        <v>1</v>
      </c>
      <c r="BF20">
        <f t="shared" si="8"/>
        <v>1</v>
      </c>
      <c r="BG20">
        <f t="shared" si="8"/>
        <v>1</v>
      </c>
      <c r="BH20">
        <f t="shared" si="8"/>
        <v>1</v>
      </c>
      <c r="BI20">
        <f t="shared" si="8"/>
        <v>1</v>
      </c>
      <c r="BJ20">
        <f t="shared" si="8"/>
        <v>1</v>
      </c>
      <c r="BK20">
        <f t="shared" si="8"/>
        <v>1</v>
      </c>
      <c r="BL20">
        <f t="shared" si="9"/>
        <v>1</v>
      </c>
      <c r="BM20">
        <f t="shared" si="9"/>
        <v>0</v>
      </c>
      <c r="BN20">
        <f t="shared" si="9"/>
        <v>1</v>
      </c>
      <c r="BO20">
        <f t="shared" si="9"/>
        <v>1</v>
      </c>
      <c r="BP20">
        <f t="shared" si="9"/>
        <v>1</v>
      </c>
      <c r="BQ20">
        <f t="shared" si="9"/>
        <v>1</v>
      </c>
      <c r="BR20">
        <f t="shared" si="9"/>
        <v>1</v>
      </c>
      <c r="BS20">
        <f t="shared" si="9"/>
        <v>1</v>
      </c>
      <c r="BT20">
        <f t="shared" si="9"/>
        <v>1</v>
      </c>
      <c r="BU20">
        <f t="shared" si="9"/>
        <v>1</v>
      </c>
      <c r="BV20">
        <f t="shared" si="10"/>
        <v>1</v>
      </c>
      <c r="BW20">
        <f t="shared" si="10"/>
        <v>1</v>
      </c>
      <c r="BX20">
        <f t="shared" si="10"/>
        <v>1</v>
      </c>
      <c r="BY20">
        <f t="shared" si="10"/>
        <v>1</v>
      </c>
      <c r="BZ20">
        <f t="shared" si="10"/>
        <v>1</v>
      </c>
      <c r="CA20">
        <f t="shared" si="10"/>
        <v>1</v>
      </c>
      <c r="CB20">
        <f t="shared" si="10"/>
        <v>1</v>
      </c>
      <c r="CC20">
        <f t="shared" si="10"/>
        <v>1</v>
      </c>
    </row>
    <row r="21" spans="1:81" x14ac:dyDescent="0.25">
      <c r="A21" s="45" t="s">
        <v>36</v>
      </c>
      <c r="B21">
        <v>4</v>
      </c>
      <c r="C21">
        <v>4</v>
      </c>
      <c r="D21">
        <v>3</v>
      </c>
      <c r="E21">
        <v>4</v>
      </c>
      <c r="F21">
        <v>4</v>
      </c>
      <c r="G21">
        <v>4</v>
      </c>
      <c r="H21">
        <v>4</v>
      </c>
      <c r="I21">
        <v>4</v>
      </c>
      <c r="J21">
        <v>4</v>
      </c>
      <c r="K21">
        <v>4</v>
      </c>
      <c r="L21">
        <v>4</v>
      </c>
      <c r="M21">
        <v>4</v>
      </c>
      <c r="N21">
        <v>4</v>
      </c>
      <c r="O21">
        <v>4</v>
      </c>
      <c r="P21">
        <v>4</v>
      </c>
      <c r="Q21">
        <v>4</v>
      </c>
      <c r="R21">
        <v>4</v>
      </c>
      <c r="S21">
        <v>4</v>
      </c>
      <c r="T21">
        <v>4</v>
      </c>
      <c r="U21">
        <v>4</v>
      </c>
      <c r="V21">
        <v>4</v>
      </c>
      <c r="W21">
        <v>4</v>
      </c>
      <c r="X21">
        <v>3</v>
      </c>
      <c r="Y21">
        <v>4</v>
      </c>
      <c r="Z21">
        <v>4</v>
      </c>
      <c r="AA21">
        <v>4</v>
      </c>
      <c r="AB21">
        <v>4</v>
      </c>
      <c r="AC21">
        <v>4</v>
      </c>
      <c r="AD21">
        <v>3</v>
      </c>
      <c r="AE21">
        <v>4</v>
      </c>
      <c r="AF21">
        <v>4</v>
      </c>
      <c r="AG21">
        <v>4</v>
      </c>
      <c r="AH21">
        <v>4</v>
      </c>
      <c r="AI21">
        <v>4</v>
      </c>
      <c r="AJ21">
        <v>4</v>
      </c>
      <c r="AK21">
        <v>4</v>
      </c>
      <c r="AL21">
        <v>4</v>
      </c>
      <c r="AM21">
        <v>3</v>
      </c>
      <c r="AO21">
        <f>+Input!D18</f>
        <v>4</v>
      </c>
      <c r="AP21">
        <f>+AO21</f>
        <v>4</v>
      </c>
      <c r="AR21">
        <f t="shared" si="7"/>
        <v>1</v>
      </c>
      <c r="AS21">
        <f t="shared" si="7"/>
        <v>1</v>
      </c>
      <c r="AT21">
        <f t="shared" si="7"/>
        <v>0</v>
      </c>
      <c r="AU21">
        <f t="shared" si="7"/>
        <v>1</v>
      </c>
      <c r="AV21">
        <f t="shared" si="7"/>
        <v>1</v>
      </c>
      <c r="AW21">
        <f t="shared" si="7"/>
        <v>1</v>
      </c>
      <c r="AX21">
        <f t="shared" si="7"/>
        <v>1</v>
      </c>
      <c r="AY21">
        <f t="shared" si="7"/>
        <v>1</v>
      </c>
      <c r="AZ21">
        <f t="shared" si="7"/>
        <v>1</v>
      </c>
      <c r="BA21">
        <f t="shared" si="7"/>
        <v>1</v>
      </c>
      <c r="BB21">
        <f t="shared" si="8"/>
        <v>1</v>
      </c>
      <c r="BC21">
        <f t="shared" si="8"/>
        <v>1</v>
      </c>
      <c r="BD21">
        <f t="shared" si="8"/>
        <v>1</v>
      </c>
      <c r="BE21">
        <f t="shared" si="8"/>
        <v>1</v>
      </c>
      <c r="BF21">
        <f t="shared" si="8"/>
        <v>1</v>
      </c>
      <c r="BG21">
        <f t="shared" si="8"/>
        <v>1</v>
      </c>
      <c r="BH21">
        <f t="shared" si="8"/>
        <v>1</v>
      </c>
      <c r="BI21">
        <f t="shared" si="8"/>
        <v>1</v>
      </c>
      <c r="BJ21">
        <f t="shared" si="8"/>
        <v>1</v>
      </c>
      <c r="BK21">
        <f t="shared" si="8"/>
        <v>1</v>
      </c>
      <c r="BL21">
        <f t="shared" si="9"/>
        <v>1</v>
      </c>
      <c r="BM21">
        <f t="shared" si="9"/>
        <v>1</v>
      </c>
      <c r="BN21">
        <f t="shared" si="9"/>
        <v>0</v>
      </c>
      <c r="BO21">
        <f t="shared" si="9"/>
        <v>1</v>
      </c>
      <c r="BP21">
        <f t="shared" si="9"/>
        <v>1</v>
      </c>
      <c r="BQ21">
        <f t="shared" si="9"/>
        <v>1</v>
      </c>
      <c r="BR21">
        <f t="shared" si="9"/>
        <v>1</v>
      </c>
      <c r="BS21">
        <f t="shared" si="9"/>
        <v>1</v>
      </c>
      <c r="BT21">
        <f t="shared" si="9"/>
        <v>0</v>
      </c>
      <c r="BU21">
        <f t="shared" si="9"/>
        <v>1</v>
      </c>
      <c r="BV21">
        <f t="shared" si="10"/>
        <v>1</v>
      </c>
      <c r="BW21">
        <f t="shared" si="10"/>
        <v>1</v>
      </c>
      <c r="BX21">
        <f t="shared" si="10"/>
        <v>1</v>
      </c>
      <c r="BY21">
        <f t="shared" si="10"/>
        <v>1</v>
      </c>
      <c r="BZ21">
        <f t="shared" si="10"/>
        <v>1</v>
      </c>
      <c r="CA21">
        <f t="shared" si="10"/>
        <v>1</v>
      </c>
      <c r="CB21">
        <f t="shared" si="10"/>
        <v>1</v>
      </c>
      <c r="CC21">
        <f t="shared" si="10"/>
        <v>0</v>
      </c>
    </row>
    <row r="22" spans="1:81" x14ac:dyDescent="0.25">
      <c r="A22" s="45" t="s">
        <v>20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O22" t="str">
        <f>+Input!D19</f>
        <v>Sì *</v>
      </c>
      <c r="AP22">
        <f>+IF(AO22="No",0,1)</f>
        <v>1</v>
      </c>
      <c r="AR22">
        <f t="shared" si="7"/>
        <v>1</v>
      </c>
      <c r="AS22">
        <f t="shared" si="7"/>
        <v>1</v>
      </c>
      <c r="AT22">
        <f t="shared" si="7"/>
        <v>1</v>
      </c>
      <c r="AU22">
        <f t="shared" si="7"/>
        <v>1</v>
      </c>
      <c r="AV22">
        <f t="shared" si="7"/>
        <v>1</v>
      </c>
      <c r="AW22">
        <f t="shared" si="7"/>
        <v>1</v>
      </c>
      <c r="AX22">
        <f t="shared" si="7"/>
        <v>1</v>
      </c>
      <c r="AY22">
        <f t="shared" si="7"/>
        <v>1</v>
      </c>
      <c r="AZ22">
        <f t="shared" si="7"/>
        <v>1</v>
      </c>
      <c r="BA22">
        <f t="shared" si="7"/>
        <v>1</v>
      </c>
      <c r="BB22">
        <f t="shared" si="8"/>
        <v>1</v>
      </c>
      <c r="BC22">
        <f t="shared" si="8"/>
        <v>1</v>
      </c>
      <c r="BD22">
        <f t="shared" si="8"/>
        <v>1</v>
      </c>
      <c r="BE22">
        <f t="shared" si="8"/>
        <v>1</v>
      </c>
      <c r="BF22">
        <f t="shared" si="8"/>
        <v>1</v>
      </c>
      <c r="BG22">
        <f t="shared" si="8"/>
        <v>1</v>
      </c>
      <c r="BH22">
        <f t="shared" si="8"/>
        <v>1</v>
      </c>
      <c r="BI22">
        <f t="shared" si="8"/>
        <v>1</v>
      </c>
      <c r="BJ22">
        <f t="shared" si="8"/>
        <v>1</v>
      </c>
      <c r="BK22">
        <f t="shared" si="8"/>
        <v>1</v>
      </c>
      <c r="BL22">
        <f t="shared" si="9"/>
        <v>1</v>
      </c>
      <c r="BM22">
        <f t="shared" si="9"/>
        <v>1</v>
      </c>
      <c r="BN22">
        <f t="shared" si="9"/>
        <v>1</v>
      </c>
      <c r="BO22">
        <f t="shared" si="9"/>
        <v>1</v>
      </c>
      <c r="BP22">
        <f t="shared" si="9"/>
        <v>1</v>
      </c>
      <c r="BQ22">
        <f t="shared" si="9"/>
        <v>1</v>
      </c>
      <c r="BR22">
        <f t="shared" si="9"/>
        <v>1</v>
      </c>
      <c r="BS22">
        <f t="shared" si="9"/>
        <v>1</v>
      </c>
      <c r="BT22">
        <f t="shared" si="9"/>
        <v>1</v>
      </c>
      <c r="BU22">
        <f t="shared" si="9"/>
        <v>1</v>
      </c>
      <c r="BV22">
        <f t="shared" si="10"/>
        <v>1</v>
      </c>
      <c r="BW22">
        <f t="shared" si="10"/>
        <v>1</v>
      </c>
      <c r="BX22">
        <f t="shared" si="10"/>
        <v>1</v>
      </c>
      <c r="BY22">
        <f t="shared" si="10"/>
        <v>1</v>
      </c>
      <c r="BZ22">
        <f t="shared" si="10"/>
        <v>1</v>
      </c>
      <c r="CA22">
        <f t="shared" si="10"/>
        <v>1</v>
      </c>
      <c r="CB22">
        <f t="shared" si="10"/>
        <v>1</v>
      </c>
      <c r="CC22">
        <f t="shared" si="10"/>
        <v>1</v>
      </c>
    </row>
    <row r="23" spans="1:81" x14ac:dyDescent="0.25">
      <c r="A23" s="45" t="s">
        <v>259</v>
      </c>
      <c r="B23">
        <v>3</v>
      </c>
      <c r="C23">
        <v>1</v>
      </c>
      <c r="D23">
        <v>1</v>
      </c>
      <c r="E23">
        <v>4</v>
      </c>
      <c r="F23">
        <v>4</v>
      </c>
      <c r="G23">
        <v>4</v>
      </c>
      <c r="H23">
        <v>4</v>
      </c>
      <c r="I23">
        <v>3</v>
      </c>
      <c r="J23">
        <v>3</v>
      </c>
      <c r="K23">
        <v>3</v>
      </c>
      <c r="L23">
        <v>3</v>
      </c>
      <c r="M23">
        <v>4</v>
      </c>
      <c r="N23">
        <v>4</v>
      </c>
      <c r="O23">
        <v>4</v>
      </c>
      <c r="P23">
        <v>4</v>
      </c>
      <c r="Q23">
        <v>4</v>
      </c>
      <c r="R23">
        <v>4</v>
      </c>
      <c r="S23">
        <v>4</v>
      </c>
      <c r="T23">
        <v>4</v>
      </c>
      <c r="U23">
        <v>3</v>
      </c>
      <c r="V23">
        <v>3</v>
      </c>
      <c r="W23">
        <v>2</v>
      </c>
      <c r="X23">
        <v>2</v>
      </c>
      <c r="Y23">
        <v>2</v>
      </c>
      <c r="Z23">
        <v>2</v>
      </c>
      <c r="AA23">
        <v>3</v>
      </c>
      <c r="AB23">
        <v>2</v>
      </c>
      <c r="AC23">
        <v>2</v>
      </c>
      <c r="AD23">
        <v>2</v>
      </c>
      <c r="AE23">
        <v>3</v>
      </c>
      <c r="AF23">
        <v>3</v>
      </c>
      <c r="AG23">
        <v>3</v>
      </c>
      <c r="AH23">
        <v>3</v>
      </c>
      <c r="AI23">
        <v>3</v>
      </c>
      <c r="AJ23">
        <v>3</v>
      </c>
      <c r="AK23">
        <v>4</v>
      </c>
      <c r="AL23">
        <v>4</v>
      </c>
      <c r="AM23">
        <v>4</v>
      </c>
      <c r="AO23">
        <f>+Input!D20</f>
        <v>3</v>
      </c>
      <c r="AP23">
        <f>+AO23</f>
        <v>3</v>
      </c>
      <c r="AR23">
        <f>+IF(B23&gt;=$AP23,1,0)</f>
        <v>1</v>
      </c>
      <c r="AS23">
        <f t="shared" si="7"/>
        <v>0</v>
      </c>
      <c r="AT23">
        <f t="shared" si="7"/>
        <v>0</v>
      </c>
      <c r="AU23">
        <f t="shared" si="7"/>
        <v>1</v>
      </c>
      <c r="AV23">
        <f t="shared" si="7"/>
        <v>1</v>
      </c>
      <c r="AW23">
        <f t="shared" si="7"/>
        <v>1</v>
      </c>
      <c r="AX23">
        <f t="shared" si="7"/>
        <v>1</v>
      </c>
      <c r="AY23">
        <f t="shared" si="7"/>
        <v>1</v>
      </c>
      <c r="AZ23">
        <f t="shared" si="7"/>
        <v>1</v>
      </c>
      <c r="BA23">
        <f t="shared" si="7"/>
        <v>1</v>
      </c>
      <c r="BB23">
        <f t="shared" si="8"/>
        <v>1</v>
      </c>
      <c r="BC23">
        <f t="shared" si="8"/>
        <v>1</v>
      </c>
      <c r="BD23">
        <f t="shared" si="8"/>
        <v>1</v>
      </c>
      <c r="BE23">
        <f t="shared" si="8"/>
        <v>1</v>
      </c>
      <c r="BF23">
        <f t="shared" si="8"/>
        <v>1</v>
      </c>
      <c r="BG23">
        <f t="shared" si="8"/>
        <v>1</v>
      </c>
      <c r="BH23">
        <f t="shared" si="8"/>
        <v>1</v>
      </c>
      <c r="BI23">
        <f t="shared" si="8"/>
        <v>1</v>
      </c>
      <c r="BJ23">
        <f t="shared" si="8"/>
        <v>1</v>
      </c>
      <c r="BK23">
        <f t="shared" si="8"/>
        <v>1</v>
      </c>
      <c r="BL23">
        <f t="shared" si="9"/>
        <v>1</v>
      </c>
      <c r="BM23">
        <f t="shared" si="9"/>
        <v>0</v>
      </c>
      <c r="BN23">
        <f t="shared" si="9"/>
        <v>0</v>
      </c>
      <c r="BO23">
        <f t="shared" si="9"/>
        <v>0</v>
      </c>
      <c r="BP23">
        <f t="shared" si="9"/>
        <v>0</v>
      </c>
      <c r="BQ23">
        <f t="shared" si="9"/>
        <v>1</v>
      </c>
      <c r="BR23">
        <f t="shared" si="9"/>
        <v>0</v>
      </c>
      <c r="BS23">
        <f t="shared" si="9"/>
        <v>0</v>
      </c>
      <c r="BT23">
        <f t="shared" si="9"/>
        <v>0</v>
      </c>
      <c r="BU23">
        <f t="shared" si="9"/>
        <v>1</v>
      </c>
      <c r="BV23">
        <f t="shared" si="10"/>
        <v>1</v>
      </c>
      <c r="BW23">
        <f t="shared" si="10"/>
        <v>1</v>
      </c>
      <c r="BX23">
        <f t="shared" si="10"/>
        <v>1</v>
      </c>
      <c r="BY23">
        <f t="shared" si="10"/>
        <v>1</v>
      </c>
      <c r="BZ23">
        <f t="shared" si="10"/>
        <v>1</v>
      </c>
      <c r="CA23">
        <f t="shared" si="10"/>
        <v>1</v>
      </c>
      <c r="CB23">
        <f t="shared" si="10"/>
        <v>1</v>
      </c>
      <c r="CC23">
        <f t="shared" si="10"/>
        <v>1</v>
      </c>
    </row>
    <row r="24" spans="1:81" x14ac:dyDescent="0.25">
      <c r="A24" s="45" t="s">
        <v>183</v>
      </c>
      <c r="B24">
        <v>1</v>
      </c>
      <c r="C24">
        <v>0</v>
      </c>
      <c r="D24">
        <v>0</v>
      </c>
      <c r="E24">
        <v>1</v>
      </c>
      <c r="F24">
        <v>1</v>
      </c>
      <c r="G24">
        <v>0</v>
      </c>
      <c r="H24">
        <v>0</v>
      </c>
      <c r="I24">
        <v>0</v>
      </c>
      <c r="J24">
        <v>0</v>
      </c>
      <c r="K24">
        <v>1</v>
      </c>
      <c r="L24">
        <v>1</v>
      </c>
      <c r="M24">
        <v>1</v>
      </c>
      <c r="N24">
        <v>1</v>
      </c>
      <c r="O24">
        <v>0</v>
      </c>
      <c r="P24">
        <v>0</v>
      </c>
      <c r="Q24">
        <v>1</v>
      </c>
      <c r="R24">
        <v>1</v>
      </c>
      <c r="S24">
        <v>0</v>
      </c>
      <c r="T24">
        <v>0</v>
      </c>
      <c r="U24">
        <v>0</v>
      </c>
      <c r="V24">
        <v>0</v>
      </c>
      <c r="W24">
        <v>1</v>
      </c>
      <c r="X24">
        <v>1</v>
      </c>
      <c r="Y24">
        <v>1</v>
      </c>
      <c r="Z24">
        <v>1</v>
      </c>
      <c r="AA24">
        <v>0</v>
      </c>
      <c r="AB24">
        <v>0</v>
      </c>
      <c r="AC24">
        <v>0</v>
      </c>
      <c r="AD24">
        <v>0</v>
      </c>
      <c r="AE24">
        <v>1</v>
      </c>
      <c r="AF24">
        <v>1</v>
      </c>
      <c r="AG24">
        <v>1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O24" t="str">
        <f>+Input!D21</f>
        <v>Sì *</v>
      </c>
      <c r="AP24">
        <f>+IF(AO24="No",0,1)</f>
        <v>1</v>
      </c>
      <c r="AR24">
        <f t="shared" si="7"/>
        <v>1</v>
      </c>
      <c r="AS24">
        <f t="shared" si="7"/>
        <v>0</v>
      </c>
      <c r="AT24">
        <f t="shared" si="7"/>
        <v>0</v>
      </c>
      <c r="AU24">
        <f t="shared" si="7"/>
        <v>1</v>
      </c>
      <c r="AV24">
        <f t="shared" si="7"/>
        <v>1</v>
      </c>
      <c r="AW24">
        <f t="shared" si="7"/>
        <v>0</v>
      </c>
      <c r="AX24">
        <f t="shared" si="7"/>
        <v>0</v>
      </c>
      <c r="AY24">
        <f t="shared" si="7"/>
        <v>0</v>
      </c>
      <c r="AZ24">
        <f t="shared" si="7"/>
        <v>0</v>
      </c>
      <c r="BA24">
        <f t="shared" si="7"/>
        <v>1</v>
      </c>
      <c r="BB24">
        <f t="shared" si="8"/>
        <v>1</v>
      </c>
      <c r="BC24">
        <f t="shared" si="8"/>
        <v>1</v>
      </c>
      <c r="BD24">
        <f t="shared" si="8"/>
        <v>1</v>
      </c>
      <c r="BE24">
        <f t="shared" si="8"/>
        <v>0</v>
      </c>
      <c r="BF24">
        <f t="shared" si="8"/>
        <v>0</v>
      </c>
      <c r="BG24">
        <f t="shared" si="8"/>
        <v>1</v>
      </c>
      <c r="BH24">
        <f t="shared" si="8"/>
        <v>1</v>
      </c>
      <c r="BI24">
        <f t="shared" si="8"/>
        <v>0</v>
      </c>
      <c r="BJ24">
        <f t="shared" si="8"/>
        <v>0</v>
      </c>
      <c r="BK24">
        <f t="shared" si="8"/>
        <v>0</v>
      </c>
      <c r="BL24">
        <f t="shared" si="9"/>
        <v>0</v>
      </c>
      <c r="BM24">
        <f t="shared" si="9"/>
        <v>1</v>
      </c>
      <c r="BN24">
        <f t="shared" si="9"/>
        <v>1</v>
      </c>
      <c r="BO24">
        <f t="shared" si="9"/>
        <v>1</v>
      </c>
      <c r="BP24">
        <f t="shared" si="9"/>
        <v>1</v>
      </c>
      <c r="BQ24">
        <f t="shared" si="9"/>
        <v>0</v>
      </c>
      <c r="BR24">
        <f t="shared" si="9"/>
        <v>0</v>
      </c>
      <c r="BS24">
        <f t="shared" si="9"/>
        <v>0</v>
      </c>
      <c r="BT24">
        <f t="shared" si="9"/>
        <v>0</v>
      </c>
      <c r="BU24">
        <f t="shared" si="9"/>
        <v>1</v>
      </c>
      <c r="BV24">
        <f t="shared" si="10"/>
        <v>1</v>
      </c>
      <c r="BW24">
        <f t="shared" si="10"/>
        <v>1</v>
      </c>
      <c r="BX24">
        <f t="shared" si="10"/>
        <v>1</v>
      </c>
      <c r="BY24">
        <f t="shared" si="10"/>
        <v>0</v>
      </c>
      <c r="BZ24">
        <f t="shared" si="10"/>
        <v>0</v>
      </c>
      <c r="CA24">
        <f t="shared" si="10"/>
        <v>0</v>
      </c>
      <c r="CB24">
        <f t="shared" si="10"/>
        <v>0</v>
      </c>
      <c r="CC24">
        <f t="shared" si="10"/>
        <v>0</v>
      </c>
    </row>
    <row r="25" spans="1:81" x14ac:dyDescent="0.25">
      <c r="A25" s="45" t="s">
        <v>59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O25" t="str">
        <f>+Input!D22</f>
        <v>Sì *</v>
      </c>
      <c r="AP25">
        <f>+IF(AO25="No",0,1)</f>
        <v>1</v>
      </c>
      <c r="AR25">
        <f t="shared" si="7"/>
        <v>1</v>
      </c>
      <c r="AS25">
        <f t="shared" si="7"/>
        <v>1</v>
      </c>
      <c r="AT25">
        <f t="shared" si="7"/>
        <v>1</v>
      </c>
      <c r="AU25">
        <f t="shared" si="7"/>
        <v>1</v>
      </c>
      <c r="AV25">
        <f t="shared" si="7"/>
        <v>1</v>
      </c>
      <c r="AW25">
        <f t="shared" si="7"/>
        <v>1</v>
      </c>
      <c r="AX25">
        <f t="shared" si="7"/>
        <v>1</v>
      </c>
      <c r="AY25">
        <f t="shared" si="7"/>
        <v>1</v>
      </c>
      <c r="AZ25">
        <f t="shared" si="7"/>
        <v>1</v>
      </c>
      <c r="BA25">
        <f t="shared" si="7"/>
        <v>1</v>
      </c>
      <c r="BB25">
        <f t="shared" si="8"/>
        <v>1</v>
      </c>
      <c r="BC25">
        <f t="shared" si="8"/>
        <v>1</v>
      </c>
      <c r="BD25">
        <f t="shared" si="8"/>
        <v>1</v>
      </c>
      <c r="BE25">
        <f t="shared" si="8"/>
        <v>1</v>
      </c>
      <c r="BF25">
        <f t="shared" si="8"/>
        <v>1</v>
      </c>
      <c r="BG25">
        <f t="shared" si="8"/>
        <v>1</v>
      </c>
      <c r="BH25">
        <f t="shared" si="8"/>
        <v>1</v>
      </c>
      <c r="BI25">
        <f t="shared" si="8"/>
        <v>1</v>
      </c>
      <c r="BJ25">
        <f t="shared" si="8"/>
        <v>1</v>
      </c>
      <c r="BK25">
        <f t="shared" si="8"/>
        <v>1</v>
      </c>
      <c r="BL25">
        <f t="shared" si="9"/>
        <v>1</v>
      </c>
      <c r="BM25">
        <f t="shared" si="9"/>
        <v>1</v>
      </c>
      <c r="BN25">
        <f t="shared" si="9"/>
        <v>1</v>
      </c>
      <c r="BO25">
        <f t="shared" si="9"/>
        <v>1</v>
      </c>
      <c r="BP25">
        <f t="shared" si="9"/>
        <v>1</v>
      </c>
      <c r="BQ25">
        <f t="shared" si="9"/>
        <v>1</v>
      </c>
      <c r="BR25">
        <f t="shared" si="9"/>
        <v>1</v>
      </c>
      <c r="BS25">
        <f t="shared" si="9"/>
        <v>1</v>
      </c>
      <c r="BT25">
        <f t="shared" si="9"/>
        <v>1</v>
      </c>
      <c r="BU25">
        <f t="shared" si="9"/>
        <v>1</v>
      </c>
      <c r="BV25">
        <f t="shared" si="10"/>
        <v>1</v>
      </c>
      <c r="BW25">
        <f t="shared" si="10"/>
        <v>1</v>
      </c>
      <c r="BX25">
        <f t="shared" si="10"/>
        <v>1</v>
      </c>
      <c r="BY25">
        <f t="shared" si="10"/>
        <v>1</v>
      </c>
      <c r="BZ25">
        <f t="shared" si="10"/>
        <v>1</v>
      </c>
      <c r="CA25">
        <f t="shared" si="10"/>
        <v>1</v>
      </c>
      <c r="CB25">
        <f t="shared" si="10"/>
        <v>1</v>
      </c>
      <c r="CC25">
        <f t="shared" si="10"/>
        <v>1</v>
      </c>
    </row>
    <row r="26" spans="1:81" x14ac:dyDescent="0.25">
      <c r="A26" s="45" t="s">
        <v>71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0</v>
      </c>
      <c r="X26">
        <v>0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1</v>
      </c>
      <c r="AM26">
        <v>1</v>
      </c>
      <c r="AO26" t="str">
        <f>+Input!D6</f>
        <v>Certificazione TCO</v>
      </c>
      <c r="AP26">
        <f>+IF(Input!D6=Ana!B2,0,1)</f>
        <v>1</v>
      </c>
      <c r="AR26">
        <f t="shared" si="7"/>
        <v>1</v>
      </c>
      <c r="AS26">
        <f t="shared" ref="AS26" si="11">+IF(C26&gt;=$AP26,1,0)</f>
        <v>1</v>
      </c>
      <c r="AT26">
        <f t="shared" ref="AT26" si="12">+IF(D26&gt;=$AP26,1,0)</f>
        <v>1</v>
      </c>
      <c r="AU26">
        <f t="shared" ref="AU26" si="13">+IF(E26&gt;=$AP26,1,0)</f>
        <v>1</v>
      </c>
      <c r="AV26">
        <f t="shared" ref="AV26" si="14">+IF(F26&gt;=$AP26,1,0)</f>
        <v>1</v>
      </c>
      <c r="AW26">
        <f t="shared" ref="AW26" si="15">+IF(G26&gt;=$AP26,1,0)</f>
        <v>1</v>
      </c>
      <c r="AX26">
        <f t="shared" ref="AX26" si="16">+IF(H26&gt;=$AP26,1,0)</f>
        <v>1</v>
      </c>
      <c r="AY26">
        <f t="shared" ref="AY26" si="17">+IF(I26&gt;=$AP26,1,0)</f>
        <v>1</v>
      </c>
      <c r="AZ26">
        <f t="shared" ref="AZ26" si="18">+IF(J26&gt;=$AP26,1,0)</f>
        <v>1</v>
      </c>
      <c r="BA26">
        <f t="shared" ref="BA26" si="19">+IF(K26&gt;=$AP26,1,0)</f>
        <v>1</v>
      </c>
      <c r="BB26">
        <f t="shared" si="8"/>
        <v>1</v>
      </c>
      <c r="BC26">
        <f t="shared" si="8"/>
        <v>1</v>
      </c>
      <c r="BD26">
        <f t="shared" si="8"/>
        <v>1</v>
      </c>
      <c r="BE26">
        <f t="shared" si="8"/>
        <v>1</v>
      </c>
      <c r="BF26">
        <f t="shared" si="8"/>
        <v>1</v>
      </c>
      <c r="BG26">
        <f t="shared" si="8"/>
        <v>1</v>
      </c>
      <c r="BH26">
        <f t="shared" si="8"/>
        <v>1</v>
      </c>
      <c r="BI26">
        <f t="shared" si="8"/>
        <v>1</v>
      </c>
      <c r="BJ26">
        <f t="shared" si="8"/>
        <v>1</v>
      </c>
      <c r="BK26">
        <f t="shared" si="8"/>
        <v>1</v>
      </c>
      <c r="BL26">
        <f t="shared" si="9"/>
        <v>1</v>
      </c>
      <c r="BM26">
        <f t="shared" si="9"/>
        <v>0</v>
      </c>
      <c r="BN26">
        <f t="shared" si="9"/>
        <v>0</v>
      </c>
      <c r="BO26">
        <f t="shared" si="9"/>
        <v>1</v>
      </c>
      <c r="BP26">
        <f t="shared" si="9"/>
        <v>1</v>
      </c>
      <c r="BQ26">
        <f t="shared" si="9"/>
        <v>1</v>
      </c>
      <c r="BR26">
        <f t="shared" si="9"/>
        <v>1</v>
      </c>
      <c r="BS26">
        <f t="shared" si="9"/>
        <v>1</v>
      </c>
      <c r="BT26">
        <f t="shared" si="9"/>
        <v>1</v>
      </c>
      <c r="BU26">
        <f t="shared" si="9"/>
        <v>1</v>
      </c>
      <c r="BV26">
        <f t="shared" si="10"/>
        <v>1</v>
      </c>
      <c r="BW26">
        <f t="shared" si="10"/>
        <v>1</v>
      </c>
      <c r="BX26">
        <f t="shared" si="10"/>
        <v>1</v>
      </c>
      <c r="BY26">
        <f t="shared" si="10"/>
        <v>1</v>
      </c>
      <c r="BZ26">
        <f t="shared" si="10"/>
        <v>1</v>
      </c>
      <c r="CA26">
        <f t="shared" si="10"/>
        <v>1</v>
      </c>
      <c r="CB26">
        <f t="shared" si="10"/>
        <v>1</v>
      </c>
      <c r="CC26">
        <f t="shared" si="10"/>
        <v>1</v>
      </c>
    </row>
    <row r="27" spans="1:81" x14ac:dyDescent="0.25">
      <c r="A27" s="45" t="s">
        <v>22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1</v>
      </c>
      <c r="AO27" t="str">
        <f>+Input!D26</f>
        <v>No</v>
      </c>
      <c r="AP27">
        <f>+IF(AO27="No",0,1)</f>
        <v>0</v>
      </c>
      <c r="AR27">
        <f t="shared" ref="AR27:CC27" si="20">+IF(B27&gt;=$AP27,1,0)</f>
        <v>1</v>
      </c>
      <c r="AS27">
        <f t="shared" si="20"/>
        <v>1</v>
      </c>
      <c r="AT27">
        <f t="shared" si="20"/>
        <v>1</v>
      </c>
      <c r="AU27">
        <f t="shared" si="20"/>
        <v>1</v>
      </c>
      <c r="AV27">
        <f t="shared" si="20"/>
        <v>1</v>
      </c>
      <c r="AW27">
        <f t="shared" si="20"/>
        <v>1</v>
      </c>
      <c r="AX27">
        <f t="shared" si="20"/>
        <v>1</v>
      </c>
      <c r="AY27">
        <f t="shared" si="20"/>
        <v>1</v>
      </c>
      <c r="AZ27">
        <f t="shared" si="20"/>
        <v>1</v>
      </c>
      <c r="BA27">
        <f t="shared" si="20"/>
        <v>1</v>
      </c>
      <c r="BB27">
        <f t="shared" si="20"/>
        <v>1</v>
      </c>
      <c r="BC27">
        <f t="shared" si="20"/>
        <v>1</v>
      </c>
      <c r="BD27">
        <f t="shared" si="20"/>
        <v>1</v>
      </c>
      <c r="BE27">
        <f t="shared" si="20"/>
        <v>1</v>
      </c>
      <c r="BF27">
        <f t="shared" si="20"/>
        <v>1</v>
      </c>
      <c r="BG27">
        <f t="shared" si="20"/>
        <v>1</v>
      </c>
      <c r="BH27">
        <f t="shared" si="20"/>
        <v>1</v>
      </c>
      <c r="BI27">
        <f t="shared" si="20"/>
        <v>1</v>
      </c>
      <c r="BJ27">
        <f t="shared" si="20"/>
        <v>1</v>
      </c>
      <c r="BK27">
        <f t="shared" si="20"/>
        <v>1</v>
      </c>
      <c r="BL27">
        <f t="shared" si="20"/>
        <v>1</v>
      </c>
      <c r="BM27">
        <f t="shared" si="20"/>
        <v>1</v>
      </c>
      <c r="BN27">
        <f t="shared" si="20"/>
        <v>1</v>
      </c>
      <c r="BO27">
        <f t="shared" si="20"/>
        <v>1</v>
      </c>
      <c r="BP27">
        <f t="shared" si="20"/>
        <v>1</v>
      </c>
      <c r="BQ27">
        <f t="shared" si="20"/>
        <v>1</v>
      </c>
      <c r="BR27">
        <f t="shared" si="20"/>
        <v>1</v>
      </c>
      <c r="BS27">
        <f t="shared" si="20"/>
        <v>1</v>
      </c>
      <c r="BT27">
        <f t="shared" si="20"/>
        <v>1</v>
      </c>
      <c r="BU27">
        <f t="shared" si="20"/>
        <v>1</v>
      </c>
      <c r="BV27">
        <f t="shared" si="20"/>
        <v>1</v>
      </c>
      <c r="BW27">
        <f t="shared" si="20"/>
        <v>1</v>
      </c>
      <c r="BX27">
        <f t="shared" si="20"/>
        <v>1</v>
      </c>
      <c r="BY27">
        <f t="shared" si="20"/>
        <v>1</v>
      </c>
      <c r="BZ27">
        <f t="shared" si="20"/>
        <v>1</v>
      </c>
      <c r="CA27">
        <f t="shared" si="20"/>
        <v>1</v>
      </c>
      <c r="CB27">
        <f t="shared" si="20"/>
        <v>1</v>
      </c>
      <c r="CC27">
        <f t="shared" si="20"/>
        <v>1</v>
      </c>
    </row>
    <row r="28" spans="1:81" x14ac:dyDescent="0.25">
      <c r="A28" s="1" t="s">
        <v>87</v>
      </c>
    </row>
    <row r="29" spans="1:81" x14ac:dyDescent="0.25">
      <c r="A29" s="45" t="s">
        <v>60</v>
      </c>
      <c r="B29" t="s">
        <v>182</v>
      </c>
      <c r="C29" t="s">
        <v>182</v>
      </c>
      <c r="D29" t="s">
        <v>182</v>
      </c>
      <c r="E29" t="s">
        <v>181</v>
      </c>
      <c r="F29" t="s">
        <v>181</v>
      </c>
      <c r="G29" t="s">
        <v>181</v>
      </c>
      <c r="H29" t="s">
        <v>181</v>
      </c>
      <c r="I29" t="s">
        <v>181</v>
      </c>
      <c r="J29" t="s">
        <v>181</v>
      </c>
      <c r="K29" t="s">
        <v>180</v>
      </c>
      <c r="L29" t="s">
        <v>180</v>
      </c>
      <c r="M29" t="s">
        <v>180</v>
      </c>
      <c r="N29" t="s">
        <v>180</v>
      </c>
      <c r="O29" t="s">
        <v>180</v>
      </c>
      <c r="P29" t="s">
        <v>180</v>
      </c>
      <c r="Q29" t="s">
        <v>179</v>
      </c>
      <c r="R29" t="s">
        <v>179</v>
      </c>
      <c r="S29" t="s">
        <v>179</v>
      </c>
      <c r="T29" t="s">
        <v>179</v>
      </c>
      <c r="U29" t="s">
        <v>179</v>
      </c>
      <c r="V29" t="s">
        <v>179</v>
      </c>
      <c r="W29" t="s">
        <v>178</v>
      </c>
      <c r="X29" t="s">
        <v>178</v>
      </c>
      <c r="Y29" t="s">
        <v>402</v>
      </c>
      <c r="Z29" t="s">
        <v>402</v>
      </c>
      <c r="AA29" t="s">
        <v>402</v>
      </c>
      <c r="AB29" t="s">
        <v>383</v>
      </c>
      <c r="AC29" t="s">
        <v>383</v>
      </c>
      <c r="AD29" t="s">
        <v>176</v>
      </c>
      <c r="AE29" t="s">
        <v>175</v>
      </c>
      <c r="AF29" t="s">
        <v>173</v>
      </c>
      <c r="AG29" t="s">
        <v>174</v>
      </c>
      <c r="AH29" t="s">
        <v>173</v>
      </c>
      <c r="AI29" t="s">
        <v>174</v>
      </c>
      <c r="AJ29" t="s">
        <v>173</v>
      </c>
      <c r="AK29" t="s">
        <v>172</v>
      </c>
      <c r="AL29" t="s">
        <v>172</v>
      </c>
      <c r="AM29" t="s">
        <v>172</v>
      </c>
      <c r="AO29" t="str">
        <f>+Input!D30</f>
        <v>Sì, dello stesso produttore del PC *</v>
      </c>
      <c r="AP29">
        <f>+IF(AO29="No",0,1)</f>
        <v>1</v>
      </c>
    </row>
    <row r="30" spans="1:81" x14ac:dyDescent="0.25">
      <c r="A30" s="45" t="s">
        <v>171</v>
      </c>
      <c r="B30" t="s">
        <v>167</v>
      </c>
      <c r="C30" t="s">
        <v>167</v>
      </c>
      <c r="D30" t="s">
        <v>167</v>
      </c>
      <c r="E30" t="s">
        <v>88</v>
      </c>
      <c r="F30" t="s">
        <v>88</v>
      </c>
      <c r="G30" t="s">
        <v>88</v>
      </c>
      <c r="H30" t="s">
        <v>88</v>
      </c>
      <c r="I30" t="s">
        <v>88</v>
      </c>
      <c r="J30" t="s">
        <v>88</v>
      </c>
      <c r="K30" t="s">
        <v>168</v>
      </c>
      <c r="L30" t="s">
        <v>168</v>
      </c>
      <c r="M30" t="s">
        <v>168</v>
      </c>
      <c r="N30" t="s">
        <v>168</v>
      </c>
      <c r="O30" t="s">
        <v>168</v>
      </c>
      <c r="P30" t="s">
        <v>168</v>
      </c>
      <c r="Q30" t="s">
        <v>88</v>
      </c>
      <c r="R30" t="s">
        <v>88</v>
      </c>
      <c r="S30" t="s">
        <v>88</v>
      </c>
      <c r="T30" t="s">
        <v>88</v>
      </c>
      <c r="U30" t="s">
        <v>88</v>
      </c>
      <c r="V30" t="s">
        <v>88</v>
      </c>
      <c r="W30" t="s">
        <v>170</v>
      </c>
      <c r="X30" t="s">
        <v>170</v>
      </c>
      <c r="Y30" t="s">
        <v>169</v>
      </c>
      <c r="Z30" t="s">
        <v>169</v>
      </c>
      <c r="AA30" t="s">
        <v>169</v>
      </c>
      <c r="AB30" t="s">
        <v>168</v>
      </c>
      <c r="AC30" t="s">
        <v>168</v>
      </c>
      <c r="AD30" t="s">
        <v>168</v>
      </c>
      <c r="AE30" t="s">
        <v>167</v>
      </c>
      <c r="AF30" t="s">
        <v>167</v>
      </c>
      <c r="AG30" t="s">
        <v>167</v>
      </c>
      <c r="AH30" t="s">
        <v>167</v>
      </c>
      <c r="AI30" t="s">
        <v>167</v>
      </c>
      <c r="AJ30" t="s">
        <v>167</v>
      </c>
      <c r="AK30" t="s">
        <v>166</v>
      </c>
      <c r="AL30" t="s">
        <v>166</v>
      </c>
      <c r="AM30" t="s">
        <v>166</v>
      </c>
      <c r="AO30" t="str">
        <f>+Input!D31</f>
        <v>No</v>
      </c>
      <c r="AP30">
        <f>+IF(AO30="No",0,1)</f>
        <v>0</v>
      </c>
    </row>
    <row r="31" spans="1:81" x14ac:dyDescent="0.25">
      <c r="A31" s="45" t="s">
        <v>61</v>
      </c>
      <c r="B31" t="s">
        <v>89</v>
      </c>
      <c r="C31" t="s">
        <v>89</v>
      </c>
      <c r="D31" t="s">
        <v>89</v>
      </c>
      <c r="E31" t="s">
        <v>90</v>
      </c>
      <c r="F31" t="s">
        <v>90</v>
      </c>
      <c r="G31" t="s">
        <v>165</v>
      </c>
      <c r="H31" t="s">
        <v>90</v>
      </c>
      <c r="I31" t="s">
        <v>90</v>
      </c>
      <c r="J31" t="s">
        <v>90</v>
      </c>
      <c r="K31" t="s">
        <v>91</v>
      </c>
      <c r="L31" t="s">
        <v>91</v>
      </c>
      <c r="M31" t="s">
        <v>91</v>
      </c>
      <c r="N31" t="s">
        <v>91</v>
      </c>
      <c r="O31" t="s">
        <v>91</v>
      </c>
      <c r="P31" t="s">
        <v>91</v>
      </c>
      <c r="Q31" t="s">
        <v>90</v>
      </c>
      <c r="R31" t="s">
        <v>90</v>
      </c>
      <c r="S31" t="s">
        <v>165</v>
      </c>
      <c r="T31" t="s">
        <v>165</v>
      </c>
      <c r="U31" t="s">
        <v>165</v>
      </c>
      <c r="V31" t="s">
        <v>165</v>
      </c>
      <c r="W31" t="s">
        <v>164</v>
      </c>
      <c r="X31" t="s">
        <v>164</v>
      </c>
      <c r="Y31" t="s">
        <v>163</v>
      </c>
      <c r="Z31" t="s">
        <v>163</v>
      </c>
      <c r="AA31" t="s">
        <v>163</v>
      </c>
      <c r="AB31" t="s">
        <v>162</v>
      </c>
      <c r="AC31" t="s">
        <v>162</v>
      </c>
      <c r="AD31" t="s">
        <v>162</v>
      </c>
      <c r="AE31" t="s">
        <v>92</v>
      </c>
      <c r="AF31" t="s">
        <v>92</v>
      </c>
      <c r="AG31" t="s">
        <v>92</v>
      </c>
      <c r="AH31" t="s">
        <v>92</v>
      </c>
      <c r="AI31" t="s">
        <v>92</v>
      </c>
      <c r="AJ31" t="s">
        <v>92</v>
      </c>
      <c r="AK31" t="s">
        <v>161</v>
      </c>
      <c r="AL31" t="s">
        <v>161</v>
      </c>
      <c r="AM31" t="s">
        <v>161</v>
      </c>
      <c r="AO31" t="str">
        <f>+Input!D32</f>
        <v>No</v>
      </c>
      <c r="AP31">
        <f>+IF(AO31="No",0,1)</f>
        <v>0</v>
      </c>
    </row>
    <row r="32" spans="1:81" x14ac:dyDescent="0.25">
      <c r="A32" s="45" t="s">
        <v>62</v>
      </c>
      <c r="B32" t="s">
        <v>160</v>
      </c>
      <c r="C32" t="s">
        <v>160</v>
      </c>
      <c r="D32" t="s">
        <v>93</v>
      </c>
      <c r="E32" t="s">
        <v>94</v>
      </c>
      <c r="F32" t="s">
        <v>94</v>
      </c>
      <c r="G32" t="s">
        <v>94</v>
      </c>
      <c r="H32" t="s">
        <v>94</v>
      </c>
      <c r="I32" t="s">
        <v>94</v>
      </c>
      <c r="J32" t="s">
        <v>94</v>
      </c>
      <c r="K32" t="s">
        <v>95</v>
      </c>
      <c r="L32" t="s">
        <v>95</v>
      </c>
      <c r="M32" t="s">
        <v>95</v>
      </c>
      <c r="N32" t="s">
        <v>95</v>
      </c>
      <c r="O32" t="s">
        <v>95</v>
      </c>
      <c r="P32" t="s">
        <v>95</v>
      </c>
      <c r="Q32" t="s">
        <v>94</v>
      </c>
      <c r="R32" t="s">
        <v>94</v>
      </c>
      <c r="S32" t="s">
        <v>94</v>
      </c>
      <c r="T32" t="s">
        <v>94</v>
      </c>
      <c r="U32" t="s">
        <v>94</v>
      </c>
      <c r="V32" t="s">
        <v>94</v>
      </c>
      <c r="W32" t="s">
        <v>159</v>
      </c>
      <c r="X32" t="s">
        <v>159</v>
      </c>
      <c r="Y32" t="s">
        <v>158</v>
      </c>
      <c r="Z32" t="s">
        <v>158</v>
      </c>
      <c r="AA32" t="s">
        <v>158</v>
      </c>
      <c r="AB32" t="s">
        <v>96</v>
      </c>
      <c r="AC32" t="s">
        <v>96</v>
      </c>
      <c r="AD32" t="s">
        <v>96</v>
      </c>
      <c r="AE32" t="s">
        <v>157</v>
      </c>
      <c r="AF32" t="s">
        <v>156</v>
      </c>
      <c r="AG32" t="s">
        <v>157</v>
      </c>
      <c r="AH32" t="s">
        <v>156</v>
      </c>
      <c r="AI32" t="s">
        <v>157</v>
      </c>
      <c r="AJ32" t="s">
        <v>156</v>
      </c>
      <c r="AK32" t="s">
        <v>155</v>
      </c>
      <c r="AL32" t="s">
        <v>155</v>
      </c>
      <c r="AM32" t="s">
        <v>154</v>
      </c>
      <c r="AO32" t="str">
        <f>+Input!D33</f>
        <v>No</v>
      </c>
      <c r="AP32">
        <f>+IF(AO32="No",0,1)</f>
        <v>0</v>
      </c>
    </row>
    <row r="33" spans="1:81" x14ac:dyDescent="0.25">
      <c r="A33" s="1" t="s">
        <v>153</v>
      </c>
    </row>
    <row r="34" spans="1:81" x14ac:dyDescent="0.25">
      <c r="A34" s="45" t="s">
        <v>72</v>
      </c>
      <c r="B34">
        <v>0</v>
      </c>
      <c r="C34">
        <v>0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0</v>
      </c>
      <c r="AC34">
        <v>0</v>
      </c>
      <c r="AD34">
        <v>0</v>
      </c>
      <c r="AE34">
        <v>0</v>
      </c>
      <c r="AF34">
        <v>1</v>
      </c>
      <c r="AG34">
        <v>0</v>
      </c>
      <c r="AH34">
        <v>1</v>
      </c>
      <c r="AI34">
        <v>0</v>
      </c>
      <c r="AJ34">
        <v>1</v>
      </c>
      <c r="AK34">
        <v>1</v>
      </c>
      <c r="AL34">
        <v>1</v>
      </c>
      <c r="AM34">
        <v>1</v>
      </c>
      <c r="AO34" t="str">
        <f>+Input!D33</f>
        <v>No</v>
      </c>
      <c r="AP34">
        <f>+IF(AO34=Ana!H4,1,0)</f>
        <v>0</v>
      </c>
      <c r="AR34">
        <f t="shared" ref="AR34:BA35" si="21">+IF(B34&gt;=$AP34,1,0)</f>
        <v>1</v>
      </c>
      <c r="AS34">
        <f t="shared" si="21"/>
        <v>1</v>
      </c>
      <c r="AT34">
        <f t="shared" si="21"/>
        <v>1</v>
      </c>
      <c r="AU34">
        <f t="shared" si="21"/>
        <v>1</v>
      </c>
      <c r="AV34">
        <f t="shared" si="21"/>
        <v>1</v>
      </c>
      <c r="AW34">
        <f t="shared" si="21"/>
        <v>1</v>
      </c>
      <c r="AX34">
        <f t="shared" si="21"/>
        <v>1</v>
      </c>
      <c r="AY34">
        <f t="shared" si="21"/>
        <v>1</v>
      </c>
      <c r="AZ34">
        <f t="shared" si="21"/>
        <v>1</v>
      </c>
      <c r="BA34">
        <f t="shared" si="21"/>
        <v>1</v>
      </c>
      <c r="BB34">
        <f t="shared" ref="BB34:BK35" si="22">+IF(L34&gt;=$AP34,1,0)</f>
        <v>1</v>
      </c>
      <c r="BC34">
        <f t="shared" si="22"/>
        <v>1</v>
      </c>
      <c r="BD34">
        <f t="shared" si="22"/>
        <v>1</v>
      </c>
      <c r="BE34">
        <f t="shared" si="22"/>
        <v>1</v>
      </c>
      <c r="BF34">
        <f t="shared" si="22"/>
        <v>1</v>
      </c>
      <c r="BG34">
        <f t="shared" si="22"/>
        <v>1</v>
      </c>
      <c r="BH34">
        <f t="shared" si="22"/>
        <v>1</v>
      </c>
      <c r="BI34">
        <f t="shared" si="22"/>
        <v>1</v>
      </c>
      <c r="BJ34">
        <f t="shared" si="22"/>
        <v>1</v>
      </c>
      <c r="BK34">
        <f t="shared" si="22"/>
        <v>1</v>
      </c>
      <c r="BL34">
        <f t="shared" ref="BL34:BU35" si="23">+IF(V34&gt;=$AP34,1,0)</f>
        <v>1</v>
      </c>
      <c r="BM34">
        <f t="shared" si="23"/>
        <v>1</v>
      </c>
      <c r="BN34">
        <f t="shared" si="23"/>
        <v>1</v>
      </c>
      <c r="BO34">
        <f t="shared" si="23"/>
        <v>1</v>
      </c>
      <c r="BP34">
        <f t="shared" si="23"/>
        <v>1</v>
      </c>
      <c r="BQ34">
        <f t="shared" si="23"/>
        <v>1</v>
      </c>
      <c r="BR34">
        <f t="shared" si="23"/>
        <v>1</v>
      </c>
      <c r="BS34">
        <f t="shared" si="23"/>
        <v>1</v>
      </c>
      <c r="BT34">
        <f t="shared" si="23"/>
        <v>1</v>
      </c>
      <c r="BU34">
        <f t="shared" si="23"/>
        <v>1</v>
      </c>
      <c r="BV34">
        <f t="shared" ref="BV34:CC35" si="24">+IF(AF34&gt;=$AP34,1,0)</f>
        <v>1</v>
      </c>
      <c r="BW34">
        <f t="shared" si="24"/>
        <v>1</v>
      </c>
      <c r="BX34">
        <f t="shared" si="24"/>
        <v>1</v>
      </c>
      <c r="BY34">
        <f t="shared" si="24"/>
        <v>1</v>
      </c>
      <c r="BZ34">
        <f t="shared" si="24"/>
        <v>1</v>
      </c>
      <c r="CA34">
        <f t="shared" si="24"/>
        <v>1</v>
      </c>
      <c r="CB34">
        <f t="shared" si="24"/>
        <v>1</v>
      </c>
      <c r="CC34">
        <f t="shared" si="24"/>
        <v>1</v>
      </c>
    </row>
    <row r="35" spans="1:81" x14ac:dyDescent="0.25">
      <c r="A35" s="45" t="s">
        <v>73</v>
      </c>
      <c r="B35">
        <v>0</v>
      </c>
      <c r="C35">
        <v>0</v>
      </c>
      <c r="D35">
        <v>0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0</v>
      </c>
      <c r="AE35">
        <v>0</v>
      </c>
      <c r="AF35">
        <v>1</v>
      </c>
      <c r="AG35">
        <v>0</v>
      </c>
      <c r="AH35">
        <v>1</v>
      </c>
      <c r="AI35">
        <v>0</v>
      </c>
      <c r="AJ35">
        <v>1</v>
      </c>
      <c r="AK35">
        <v>1</v>
      </c>
      <c r="AL35">
        <v>1</v>
      </c>
      <c r="AM35">
        <v>1</v>
      </c>
      <c r="AO35" t="str">
        <f>+Input!D30</f>
        <v>Sì, dello stesso produttore del PC *</v>
      </c>
      <c r="AP35">
        <f>+IF(AO35=Ana!H4,1,0)</f>
        <v>1</v>
      </c>
      <c r="AR35">
        <f t="shared" si="21"/>
        <v>0</v>
      </c>
      <c r="AS35">
        <f t="shared" si="21"/>
        <v>0</v>
      </c>
      <c r="AT35">
        <f t="shared" si="21"/>
        <v>0</v>
      </c>
      <c r="AU35">
        <f t="shared" si="21"/>
        <v>1</v>
      </c>
      <c r="AV35">
        <f t="shared" si="21"/>
        <v>1</v>
      </c>
      <c r="AW35">
        <f t="shared" si="21"/>
        <v>1</v>
      </c>
      <c r="AX35">
        <f t="shared" si="21"/>
        <v>1</v>
      </c>
      <c r="AY35">
        <f t="shared" si="21"/>
        <v>1</v>
      </c>
      <c r="AZ35">
        <f t="shared" si="21"/>
        <v>1</v>
      </c>
      <c r="BA35">
        <f t="shared" si="21"/>
        <v>1</v>
      </c>
      <c r="BB35">
        <f t="shared" si="22"/>
        <v>1</v>
      </c>
      <c r="BC35">
        <f t="shared" si="22"/>
        <v>1</v>
      </c>
      <c r="BD35">
        <f t="shared" si="22"/>
        <v>1</v>
      </c>
      <c r="BE35">
        <f t="shared" si="22"/>
        <v>1</v>
      </c>
      <c r="BF35">
        <f t="shared" si="22"/>
        <v>1</v>
      </c>
      <c r="BG35">
        <f t="shared" si="22"/>
        <v>1</v>
      </c>
      <c r="BH35">
        <f t="shared" si="22"/>
        <v>1</v>
      </c>
      <c r="BI35">
        <f t="shared" si="22"/>
        <v>1</v>
      </c>
      <c r="BJ35">
        <f t="shared" si="22"/>
        <v>1</v>
      </c>
      <c r="BK35">
        <f t="shared" si="22"/>
        <v>1</v>
      </c>
      <c r="BL35">
        <f t="shared" si="23"/>
        <v>1</v>
      </c>
      <c r="BM35">
        <f t="shared" si="23"/>
        <v>1</v>
      </c>
      <c r="BN35">
        <f t="shared" si="23"/>
        <v>1</v>
      </c>
      <c r="BO35">
        <f t="shared" si="23"/>
        <v>1</v>
      </c>
      <c r="BP35">
        <f t="shared" si="23"/>
        <v>1</v>
      </c>
      <c r="BQ35">
        <f t="shared" si="23"/>
        <v>1</v>
      </c>
      <c r="BR35">
        <f t="shared" si="23"/>
        <v>1</v>
      </c>
      <c r="BS35">
        <f t="shared" si="23"/>
        <v>1</v>
      </c>
      <c r="BT35">
        <f t="shared" si="23"/>
        <v>0</v>
      </c>
      <c r="BU35">
        <f t="shared" si="23"/>
        <v>0</v>
      </c>
      <c r="BV35">
        <f t="shared" si="24"/>
        <v>1</v>
      </c>
      <c r="BW35">
        <f t="shared" si="24"/>
        <v>0</v>
      </c>
      <c r="BX35">
        <f t="shared" si="24"/>
        <v>1</v>
      </c>
      <c r="BY35">
        <f t="shared" si="24"/>
        <v>0</v>
      </c>
      <c r="BZ35">
        <f t="shared" si="24"/>
        <v>1</v>
      </c>
      <c r="CA35">
        <f t="shared" si="24"/>
        <v>1</v>
      </c>
      <c r="CB35">
        <f t="shared" si="24"/>
        <v>1</v>
      </c>
      <c r="CC35">
        <f t="shared" si="24"/>
        <v>1</v>
      </c>
    </row>
    <row r="36" spans="1:81" x14ac:dyDescent="0.25">
      <c r="A36" s="1" t="s">
        <v>97</v>
      </c>
    </row>
    <row r="37" spans="1:81" x14ac:dyDescent="0.25">
      <c r="A37" s="45" t="s">
        <v>63</v>
      </c>
      <c r="B37">
        <f>+IF(Prezzi!B37="",0,1)</f>
        <v>1</v>
      </c>
      <c r="C37">
        <f>+IF(Prezzi!C37="",0,1)</f>
        <v>1</v>
      </c>
      <c r="D37">
        <f>+IF(Prezzi!D37="",0,1)</f>
        <v>1</v>
      </c>
      <c r="E37">
        <f>+IF(Prezzi!E37="",0,1)</f>
        <v>1</v>
      </c>
      <c r="F37">
        <f>+IF(Prezzi!F37="",0,1)</f>
        <v>1</v>
      </c>
      <c r="G37">
        <f>+IF(Prezzi!G37="",0,1)</f>
        <v>1</v>
      </c>
      <c r="H37">
        <f>+IF(Prezzi!H37="",0,1)</f>
        <v>1</v>
      </c>
      <c r="I37">
        <f>+IF(Prezzi!I37="",0,1)</f>
        <v>1</v>
      </c>
      <c r="J37">
        <f>+IF(Prezzi!J37="",0,1)</f>
        <v>1</v>
      </c>
      <c r="K37">
        <f>+IF(Prezzi!K37="",0,1)</f>
        <v>1</v>
      </c>
      <c r="L37">
        <f>+IF(Prezzi!L37="",0,1)</f>
        <v>1</v>
      </c>
      <c r="M37">
        <f>+IF(Prezzi!M37="",0,1)</f>
        <v>1</v>
      </c>
      <c r="N37">
        <f>+IF(Prezzi!N37="",0,1)</f>
        <v>1</v>
      </c>
      <c r="O37">
        <f>+IF(Prezzi!O37="",0,1)</f>
        <v>1</v>
      </c>
      <c r="P37">
        <f>+IF(Prezzi!P37="",0,1)</f>
        <v>1</v>
      </c>
      <c r="Q37">
        <f>+IF(Prezzi!Q37="",0,1)</f>
        <v>1</v>
      </c>
      <c r="R37">
        <f>+IF(Prezzi!R37="",0,1)</f>
        <v>1</v>
      </c>
      <c r="S37">
        <f>+IF(Prezzi!S37="",0,1)</f>
        <v>1</v>
      </c>
      <c r="T37">
        <f>+IF(Prezzi!T37="",0,1)</f>
        <v>1</v>
      </c>
      <c r="U37">
        <f>+IF(Prezzi!U37="",0,1)</f>
        <v>1</v>
      </c>
      <c r="V37">
        <f>+IF(Prezzi!V37="",0,1)</f>
        <v>1</v>
      </c>
      <c r="W37">
        <f>+IF(Prezzi!W37="",0,1)</f>
        <v>1</v>
      </c>
      <c r="X37">
        <f>+IF(Prezzi!X37="",0,1)</f>
        <v>1</v>
      </c>
      <c r="Y37">
        <f>+IF(Prezzi!Y37="",0,1)</f>
        <v>1</v>
      </c>
      <c r="Z37">
        <f>+IF(Prezzi!Z37="",0,1)</f>
        <v>1</v>
      </c>
      <c r="AA37">
        <f>+IF(Prezzi!AA37="",0,1)</f>
        <v>1</v>
      </c>
      <c r="AB37">
        <f>+IF(Prezzi!AB37="",0,1)</f>
        <v>1</v>
      </c>
      <c r="AC37">
        <f>+IF(Prezzi!AC37="",0,1)</f>
        <v>1</v>
      </c>
      <c r="AD37">
        <f>+IF(Prezzi!AD37="",0,1)</f>
        <v>1</v>
      </c>
      <c r="AE37">
        <f>+IF(Prezzi!AE37="",0,1)</f>
        <v>1</v>
      </c>
      <c r="AF37">
        <f>+IF(Prezzi!AF37="",0,1)</f>
        <v>1</v>
      </c>
      <c r="AG37">
        <f>+IF(Prezzi!AG37="",0,1)</f>
        <v>1</v>
      </c>
      <c r="AH37">
        <f>+IF(Prezzi!AH37="",0,1)</f>
        <v>1</v>
      </c>
      <c r="AI37">
        <f>+IF(Prezzi!AI37="",0,1)</f>
        <v>1</v>
      </c>
      <c r="AJ37">
        <f>+IF(Prezzi!AJ37="",0,1)</f>
        <v>1</v>
      </c>
      <c r="AK37">
        <f>+IF(Prezzi!AK37="",0,1)</f>
        <v>1</v>
      </c>
      <c r="AL37">
        <f>+IF(Prezzi!AL37="",0,1)</f>
        <v>1</v>
      </c>
      <c r="AM37">
        <f>+IF(Prezzi!AM37="",0,1)</f>
        <v>1</v>
      </c>
      <c r="AO37" t="str">
        <f>+Input!D34</f>
        <v>Sì *</v>
      </c>
      <c r="AP37">
        <f>+IF(AO37="No",0,1)</f>
        <v>1</v>
      </c>
      <c r="AR37">
        <f t="shared" ref="AR37:BA40" si="25">+IF(B37&gt;=$AP37,1,0)</f>
        <v>1</v>
      </c>
      <c r="AS37">
        <f t="shared" si="25"/>
        <v>1</v>
      </c>
      <c r="AT37">
        <f t="shared" si="25"/>
        <v>1</v>
      </c>
      <c r="AU37">
        <f t="shared" si="25"/>
        <v>1</v>
      </c>
      <c r="AV37">
        <f t="shared" si="25"/>
        <v>1</v>
      </c>
      <c r="AW37">
        <f t="shared" si="25"/>
        <v>1</v>
      </c>
      <c r="AX37">
        <f t="shared" si="25"/>
        <v>1</v>
      </c>
      <c r="AY37">
        <f t="shared" si="25"/>
        <v>1</v>
      </c>
      <c r="AZ37">
        <f t="shared" si="25"/>
        <v>1</v>
      </c>
      <c r="BA37">
        <f t="shared" si="25"/>
        <v>1</v>
      </c>
      <c r="BB37">
        <f t="shared" ref="BB37:BK40" si="26">+IF(L37&gt;=$AP37,1,0)</f>
        <v>1</v>
      </c>
      <c r="BC37">
        <f t="shared" si="26"/>
        <v>1</v>
      </c>
      <c r="BD37">
        <f t="shared" si="26"/>
        <v>1</v>
      </c>
      <c r="BE37">
        <f t="shared" si="26"/>
        <v>1</v>
      </c>
      <c r="BF37">
        <f t="shared" si="26"/>
        <v>1</v>
      </c>
      <c r="BG37">
        <f t="shared" si="26"/>
        <v>1</v>
      </c>
      <c r="BH37">
        <f t="shared" si="26"/>
        <v>1</v>
      </c>
      <c r="BI37">
        <f t="shared" si="26"/>
        <v>1</v>
      </c>
      <c r="BJ37">
        <f t="shared" si="26"/>
        <v>1</v>
      </c>
      <c r="BK37">
        <f t="shared" si="26"/>
        <v>1</v>
      </c>
      <c r="BL37">
        <f t="shared" ref="BL37:BU40" si="27">+IF(V37&gt;=$AP37,1,0)</f>
        <v>1</v>
      </c>
      <c r="BM37">
        <f t="shared" si="27"/>
        <v>1</v>
      </c>
      <c r="BN37">
        <f t="shared" si="27"/>
        <v>1</v>
      </c>
      <c r="BO37">
        <f t="shared" si="27"/>
        <v>1</v>
      </c>
      <c r="BP37">
        <f t="shared" si="27"/>
        <v>1</v>
      </c>
      <c r="BQ37">
        <f t="shared" si="27"/>
        <v>1</v>
      </c>
      <c r="BR37">
        <f t="shared" si="27"/>
        <v>1</v>
      </c>
      <c r="BS37">
        <f t="shared" si="27"/>
        <v>1</v>
      </c>
      <c r="BT37">
        <f t="shared" si="27"/>
        <v>1</v>
      </c>
      <c r="BU37">
        <f t="shared" si="27"/>
        <v>1</v>
      </c>
      <c r="BV37">
        <f t="shared" ref="BV37:CC40" si="28">+IF(AF37&gt;=$AP37,1,0)</f>
        <v>1</v>
      </c>
      <c r="BW37">
        <f t="shared" si="28"/>
        <v>1</v>
      </c>
      <c r="BX37">
        <f t="shared" si="28"/>
        <v>1</v>
      </c>
      <c r="BY37">
        <f t="shared" si="28"/>
        <v>1</v>
      </c>
      <c r="BZ37">
        <f t="shared" si="28"/>
        <v>1</v>
      </c>
      <c r="CA37">
        <f t="shared" si="28"/>
        <v>1</v>
      </c>
      <c r="CB37">
        <f t="shared" si="28"/>
        <v>1</v>
      </c>
      <c r="CC37">
        <f t="shared" si="28"/>
        <v>1</v>
      </c>
    </row>
    <row r="38" spans="1:81" x14ac:dyDescent="0.25">
      <c r="A38" s="45" t="s">
        <v>64</v>
      </c>
      <c r="B38">
        <f>+IF(Prezzi!B38="",0,1)</f>
        <v>1</v>
      </c>
      <c r="C38">
        <f>+IF(Prezzi!C38="",0,1)</f>
        <v>1</v>
      </c>
      <c r="D38">
        <f>+IF(Prezzi!D38="",0,1)</f>
        <v>1</v>
      </c>
      <c r="E38">
        <f>+IF(Prezzi!E38="",0,1)</f>
        <v>1</v>
      </c>
      <c r="F38">
        <f>+IF(Prezzi!F38="",0,1)</f>
        <v>1</v>
      </c>
      <c r="G38">
        <f>+IF(Prezzi!G38="",0,1)</f>
        <v>1</v>
      </c>
      <c r="H38">
        <f>+IF(Prezzi!H38="",0,1)</f>
        <v>1</v>
      </c>
      <c r="I38">
        <f>+IF(Prezzi!I38="",0,1)</f>
        <v>1</v>
      </c>
      <c r="J38">
        <f>+IF(Prezzi!J38="",0,1)</f>
        <v>1</v>
      </c>
      <c r="K38">
        <f>+IF(Prezzi!K38="",0,1)</f>
        <v>1</v>
      </c>
      <c r="L38">
        <f>+IF(Prezzi!L38="",0,1)</f>
        <v>1</v>
      </c>
      <c r="M38">
        <f>+IF(Prezzi!M38="",0,1)</f>
        <v>1</v>
      </c>
      <c r="N38">
        <f>+IF(Prezzi!N38="",0,1)</f>
        <v>1</v>
      </c>
      <c r="O38">
        <f>+IF(Prezzi!O38="",0,1)</f>
        <v>1</v>
      </c>
      <c r="P38">
        <f>+IF(Prezzi!P38="",0,1)</f>
        <v>1</v>
      </c>
      <c r="Q38">
        <f>+IF(Prezzi!Q38="",0,1)</f>
        <v>1</v>
      </c>
      <c r="R38">
        <f>+IF(Prezzi!R38="",0,1)</f>
        <v>1</v>
      </c>
      <c r="S38">
        <f>+IF(Prezzi!S38="",0,1)</f>
        <v>1</v>
      </c>
      <c r="T38">
        <f>+IF(Prezzi!T38="",0,1)</f>
        <v>1</v>
      </c>
      <c r="U38">
        <f>+IF(Prezzi!U38="",0,1)</f>
        <v>1</v>
      </c>
      <c r="V38">
        <f>+IF(Prezzi!V38="",0,1)</f>
        <v>1</v>
      </c>
      <c r="W38">
        <f>+IF(Prezzi!W38="",0,1)</f>
        <v>1</v>
      </c>
      <c r="X38">
        <f>+IF(Prezzi!X38="",0,1)</f>
        <v>1</v>
      </c>
      <c r="Y38">
        <f>+IF(Prezzi!Y38="",0,1)</f>
        <v>1</v>
      </c>
      <c r="Z38">
        <f>+IF(Prezzi!Z38="",0,1)</f>
        <v>1</v>
      </c>
      <c r="AA38">
        <f>+IF(Prezzi!AA38="",0,1)</f>
        <v>1</v>
      </c>
      <c r="AB38">
        <f>+IF(Prezzi!AB38="",0,1)</f>
        <v>1</v>
      </c>
      <c r="AC38">
        <f>+IF(Prezzi!AC38="",0,1)</f>
        <v>1</v>
      </c>
      <c r="AD38">
        <f>+IF(Prezzi!AD38="",0,1)</f>
        <v>1</v>
      </c>
      <c r="AE38">
        <f>+IF(Prezzi!AE38="",0,1)</f>
        <v>1</v>
      </c>
      <c r="AF38">
        <f>+IF(Prezzi!AF38="",0,1)</f>
        <v>1</v>
      </c>
      <c r="AG38">
        <f>+IF(Prezzi!AG38="",0,1)</f>
        <v>1</v>
      </c>
      <c r="AH38">
        <f>+IF(Prezzi!AH38="",0,1)</f>
        <v>1</v>
      </c>
      <c r="AI38">
        <f>+IF(Prezzi!AI38="",0,1)</f>
        <v>1</v>
      </c>
      <c r="AJ38">
        <f>+IF(Prezzi!AJ38="",0,1)</f>
        <v>1</v>
      </c>
      <c r="AK38">
        <f>+IF(Prezzi!AK38="",0,1)</f>
        <v>1</v>
      </c>
      <c r="AL38">
        <f>+IF(Prezzi!AL38="",0,1)</f>
        <v>1</v>
      </c>
      <c r="AM38">
        <f>+IF(Prezzi!AM38="",0,1)</f>
        <v>1</v>
      </c>
      <c r="AO38" t="str">
        <f>+Input!D35</f>
        <v>Sì *</v>
      </c>
      <c r="AP38">
        <f>+IF(AO38="No",0,1)</f>
        <v>1</v>
      </c>
      <c r="AR38">
        <f t="shared" si="25"/>
        <v>1</v>
      </c>
      <c r="AS38">
        <f t="shared" si="25"/>
        <v>1</v>
      </c>
      <c r="AT38">
        <f t="shared" si="25"/>
        <v>1</v>
      </c>
      <c r="AU38">
        <f t="shared" si="25"/>
        <v>1</v>
      </c>
      <c r="AV38">
        <f t="shared" si="25"/>
        <v>1</v>
      </c>
      <c r="AW38">
        <f t="shared" si="25"/>
        <v>1</v>
      </c>
      <c r="AX38">
        <f t="shared" si="25"/>
        <v>1</v>
      </c>
      <c r="AY38">
        <f t="shared" si="25"/>
        <v>1</v>
      </c>
      <c r="AZ38">
        <f t="shared" si="25"/>
        <v>1</v>
      </c>
      <c r="BA38">
        <f t="shared" si="25"/>
        <v>1</v>
      </c>
      <c r="BB38">
        <f t="shared" si="26"/>
        <v>1</v>
      </c>
      <c r="BC38">
        <f t="shared" si="26"/>
        <v>1</v>
      </c>
      <c r="BD38">
        <f t="shared" si="26"/>
        <v>1</v>
      </c>
      <c r="BE38">
        <f t="shared" si="26"/>
        <v>1</v>
      </c>
      <c r="BF38">
        <f t="shared" si="26"/>
        <v>1</v>
      </c>
      <c r="BG38">
        <f t="shared" si="26"/>
        <v>1</v>
      </c>
      <c r="BH38">
        <f t="shared" si="26"/>
        <v>1</v>
      </c>
      <c r="BI38">
        <f t="shared" si="26"/>
        <v>1</v>
      </c>
      <c r="BJ38">
        <f t="shared" si="26"/>
        <v>1</v>
      </c>
      <c r="BK38">
        <f t="shared" si="26"/>
        <v>1</v>
      </c>
      <c r="BL38">
        <f t="shared" si="27"/>
        <v>1</v>
      </c>
      <c r="BM38">
        <f t="shared" si="27"/>
        <v>1</v>
      </c>
      <c r="BN38">
        <f t="shared" si="27"/>
        <v>1</v>
      </c>
      <c r="BO38">
        <f t="shared" si="27"/>
        <v>1</v>
      </c>
      <c r="BP38">
        <f t="shared" si="27"/>
        <v>1</v>
      </c>
      <c r="BQ38">
        <f t="shared" si="27"/>
        <v>1</v>
      </c>
      <c r="BR38">
        <f t="shared" si="27"/>
        <v>1</v>
      </c>
      <c r="BS38">
        <f t="shared" si="27"/>
        <v>1</v>
      </c>
      <c r="BT38">
        <f t="shared" si="27"/>
        <v>1</v>
      </c>
      <c r="BU38">
        <f t="shared" si="27"/>
        <v>1</v>
      </c>
      <c r="BV38">
        <f t="shared" si="28"/>
        <v>1</v>
      </c>
      <c r="BW38">
        <f t="shared" si="28"/>
        <v>1</v>
      </c>
      <c r="BX38">
        <f t="shared" si="28"/>
        <v>1</v>
      </c>
      <c r="BY38">
        <f t="shared" si="28"/>
        <v>1</v>
      </c>
      <c r="BZ38">
        <f t="shared" si="28"/>
        <v>1</v>
      </c>
      <c r="CA38">
        <f t="shared" si="28"/>
        <v>1</v>
      </c>
      <c r="CB38">
        <f t="shared" si="28"/>
        <v>1</v>
      </c>
      <c r="CC38">
        <f t="shared" si="28"/>
        <v>1</v>
      </c>
    </row>
    <row r="39" spans="1:81" x14ac:dyDescent="0.25">
      <c r="A39" s="45" t="s">
        <v>140</v>
      </c>
      <c r="B39">
        <f>+IF(Prezzi!B39="",0,1)</f>
        <v>1</v>
      </c>
      <c r="C39">
        <f>+IF(Prezzi!C39="",0,1)</f>
        <v>1</v>
      </c>
      <c r="D39">
        <f>+IF(Prezzi!D39="",0,1)</f>
        <v>1</v>
      </c>
      <c r="E39">
        <f>+IF(Prezzi!E39="",0,1)</f>
        <v>1</v>
      </c>
      <c r="F39">
        <f>+IF(Prezzi!F39="",0,1)</f>
        <v>1</v>
      </c>
      <c r="G39">
        <f>+IF(Prezzi!G39="",0,1)</f>
        <v>1</v>
      </c>
      <c r="H39">
        <f>+IF(Prezzi!H39="",0,1)</f>
        <v>1</v>
      </c>
      <c r="I39">
        <f>+IF(Prezzi!I39="",0,1)</f>
        <v>1</v>
      </c>
      <c r="J39">
        <f>+IF(Prezzi!J39="",0,1)</f>
        <v>1</v>
      </c>
      <c r="K39">
        <f>+IF(Prezzi!K39="",0,1)</f>
        <v>1</v>
      </c>
      <c r="L39">
        <f>+IF(Prezzi!L39="",0,1)</f>
        <v>1</v>
      </c>
      <c r="M39">
        <f>+IF(Prezzi!M39="",0,1)</f>
        <v>1</v>
      </c>
      <c r="N39">
        <f>+IF(Prezzi!N39="",0,1)</f>
        <v>1</v>
      </c>
      <c r="O39">
        <f>+IF(Prezzi!O39="",0,1)</f>
        <v>1</v>
      </c>
      <c r="P39">
        <f>+IF(Prezzi!P39="",0,1)</f>
        <v>1</v>
      </c>
      <c r="Q39">
        <f>+IF(Prezzi!Q39="",0,1)</f>
        <v>1</v>
      </c>
      <c r="R39">
        <f>+IF(Prezzi!R39="",0,1)</f>
        <v>1</v>
      </c>
      <c r="S39">
        <f>+IF(Prezzi!S39="",0,1)</f>
        <v>1</v>
      </c>
      <c r="T39">
        <f>+IF(Prezzi!T39="",0,1)</f>
        <v>1</v>
      </c>
      <c r="U39">
        <f>+IF(Prezzi!U39="",0,1)</f>
        <v>1</v>
      </c>
      <c r="V39">
        <f>+IF(Prezzi!V39="",0,1)</f>
        <v>1</v>
      </c>
      <c r="W39">
        <f>+IF(Prezzi!W39="",0,1)</f>
        <v>1</v>
      </c>
      <c r="X39">
        <f>+IF(Prezzi!X39="",0,1)</f>
        <v>1</v>
      </c>
      <c r="Y39">
        <f>+IF(Prezzi!Y39="",0,1)</f>
        <v>1</v>
      </c>
      <c r="Z39">
        <f>+IF(Prezzi!Z39="",0,1)</f>
        <v>1</v>
      </c>
      <c r="AA39">
        <f>+IF(Prezzi!AA39="",0,1)</f>
        <v>1</v>
      </c>
      <c r="AB39">
        <f>+IF(Prezzi!AB39="",0,1)</f>
        <v>1</v>
      </c>
      <c r="AC39">
        <f>+IF(Prezzi!AC39="",0,1)</f>
        <v>1</v>
      </c>
      <c r="AD39">
        <f>+IF(Prezzi!AD39="",0,1)</f>
        <v>1</v>
      </c>
      <c r="AE39">
        <f>+IF(Prezzi!AE39="",0,1)</f>
        <v>1</v>
      </c>
      <c r="AF39">
        <f>+IF(Prezzi!AF39="",0,1)</f>
        <v>1</v>
      </c>
      <c r="AG39">
        <f>+IF(Prezzi!AG39="",0,1)</f>
        <v>1</v>
      </c>
      <c r="AH39">
        <f>+IF(Prezzi!AH39="",0,1)</f>
        <v>1</v>
      </c>
      <c r="AI39">
        <f>+IF(Prezzi!AI39="",0,1)</f>
        <v>1</v>
      </c>
      <c r="AJ39">
        <f>+IF(Prezzi!AJ39="",0,1)</f>
        <v>1</v>
      </c>
      <c r="AK39">
        <f>+IF(Prezzi!AK39="",0,1)</f>
        <v>1</v>
      </c>
      <c r="AL39">
        <f>+IF(Prezzi!AL39="",0,1)</f>
        <v>1</v>
      </c>
      <c r="AM39">
        <f>+IF(Prezzi!AM39="",0,1)</f>
        <v>1</v>
      </c>
      <c r="AO39" t="str">
        <f>+Input!D36</f>
        <v>No</v>
      </c>
      <c r="AP39">
        <f>+IF(OR(AO39=Ana!I3,AO39=Ana!I5),1,0)</f>
        <v>0</v>
      </c>
      <c r="AR39">
        <f t="shared" si="25"/>
        <v>1</v>
      </c>
      <c r="AS39">
        <f t="shared" si="25"/>
        <v>1</v>
      </c>
      <c r="AT39">
        <f t="shared" si="25"/>
        <v>1</v>
      </c>
      <c r="AU39">
        <f t="shared" si="25"/>
        <v>1</v>
      </c>
      <c r="AV39">
        <f t="shared" si="25"/>
        <v>1</v>
      </c>
      <c r="AW39">
        <f t="shared" si="25"/>
        <v>1</v>
      </c>
      <c r="AX39">
        <f t="shared" si="25"/>
        <v>1</v>
      </c>
      <c r="AY39">
        <f t="shared" si="25"/>
        <v>1</v>
      </c>
      <c r="AZ39">
        <f t="shared" si="25"/>
        <v>1</v>
      </c>
      <c r="BA39">
        <f t="shared" si="25"/>
        <v>1</v>
      </c>
      <c r="BB39">
        <f t="shared" si="26"/>
        <v>1</v>
      </c>
      <c r="BC39">
        <f t="shared" si="26"/>
        <v>1</v>
      </c>
      <c r="BD39">
        <f t="shared" si="26"/>
        <v>1</v>
      </c>
      <c r="BE39">
        <f t="shared" si="26"/>
        <v>1</v>
      </c>
      <c r="BF39">
        <f t="shared" si="26"/>
        <v>1</v>
      </c>
      <c r="BG39">
        <f t="shared" si="26"/>
        <v>1</v>
      </c>
      <c r="BH39">
        <f t="shared" si="26"/>
        <v>1</v>
      </c>
      <c r="BI39">
        <f t="shared" si="26"/>
        <v>1</v>
      </c>
      <c r="BJ39">
        <f t="shared" si="26"/>
        <v>1</v>
      </c>
      <c r="BK39">
        <f t="shared" si="26"/>
        <v>1</v>
      </c>
      <c r="BL39">
        <f t="shared" si="27"/>
        <v>1</v>
      </c>
      <c r="BM39">
        <f t="shared" si="27"/>
        <v>1</v>
      </c>
      <c r="BN39">
        <f t="shared" si="27"/>
        <v>1</v>
      </c>
      <c r="BO39">
        <f t="shared" si="27"/>
        <v>1</v>
      </c>
      <c r="BP39">
        <f t="shared" si="27"/>
        <v>1</v>
      </c>
      <c r="BQ39">
        <f t="shared" si="27"/>
        <v>1</v>
      </c>
      <c r="BR39">
        <f t="shared" si="27"/>
        <v>1</v>
      </c>
      <c r="BS39">
        <f t="shared" si="27"/>
        <v>1</v>
      </c>
      <c r="BT39">
        <f t="shared" si="27"/>
        <v>1</v>
      </c>
      <c r="BU39">
        <f t="shared" si="27"/>
        <v>1</v>
      </c>
      <c r="BV39">
        <f t="shared" si="28"/>
        <v>1</v>
      </c>
      <c r="BW39">
        <f t="shared" si="28"/>
        <v>1</v>
      </c>
      <c r="BX39">
        <f t="shared" si="28"/>
        <v>1</v>
      </c>
      <c r="BY39">
        <f t="shared" si="28"/>
        <v>1</v>
      </c>
      <c r="BZ39">
        <f t="shared" si="28"/>
        <v>1</v>
      </c>
      <c r="CA39">
        <f t="shared" si="28"/>
        <v>1</v>
      </c>
      <c r="CB39">
        <f t="shared" si="28"/>
        <v>1</v>
      </c>
      <c r="CC39">
        <f t="shared" si="28"/>
        <v>1</v>
      </c>
    </row>
    <row r="40" spans="1:81" x14ac:dyDescent="0.25">
      <c r="A40" s="45" t="s">
        <v>137</v>
      </c>
      <c r="B40">
        <f>+IF(Prezzi!B40="",0,1)</f>
        <v>1</v>
      </c>
      <c r="C40">
        <f>+IF(Prezzi!C40="",0,1)</f>
        <v>1</v>
      </c>
      <c r="D40">
        <f>+IF(Prezzi!D40="",0,1)</f>
        <v>1</v>
      </c>
      <c r="E40">
        <f>+IF(Prezzi!E40="",0,1)</f>
        <v>1</v>
      </c>
      <c r="F40">
        <f>+IF(Prezzi!F40="",0,1)</f>
        <v>1</v>
      </c>
      <c r="G40">
        <f>+IF(Prezzi!G40="",0,1)</f>
        <v>1</v>
      </c>
      <c r="H40">
        <f>+IF(Prezzi!H40="",0,1)</f>
        <v>1</v>
      </c>
      <c r="I40">
        <f>+IF(Prezzi!I40="",0,1)</f>
        <v>1</v>
      </c>
      <c r="J40">
        <f>+IF(Prezzi!J40="",0,1)</f>
        <v>1</v>
      </c>
      <c r="K40">
        <f>+IF(Prezzi!K40="",0,1)</f>
        <v>1</v>
      </c>
      <c r="L40">
        <f>+IF(Prezzi!L40="",0,1)</f>
        <v>1</v>
      </c>
      <c r="M40">
        <f>+IF(Prezzi!M40="",0,1)</f>
        <v>1</v>
      </c>
      <c r="N40">
        <f>+IF(Prezzi!N40="",0,1)</f>
        <v>1</v>
      </c>
      <c r="O40">
        <f>+IF(Prezzi!O40="",0,1)</f>
        <v>1</v>
      </c>
      <c r="P40">
        <f>+IF(Prezzi!P40="",0,1)</f>
        <v>1</v>
      </c>
      <c r="Q40">
        <f>+IF(Prezzi!Q40="",0,1)</f>
        <v>1</v>
      </c>
      <c r="R40">
        <f>+IF(Prezzi!R40="",0,1)</f>
        <v>1</v>
      </c>
      <c r="S40">
        <f>+IF(Prezzi!S40="",0,1)</f>
        <v>1</v>
      </c>
      <c r="T40">
        <f>+IF(Prezzi!T40="",0,1)</f>
        <v>1</v>
      </c>
      <c r="U40">
        <f>+IF(Prezzi!U40="",0,1)</f>
        <v>1</v>
      </c>
      <c r="V40">
        <f>+IF(Prezzi!V40="",0,1)</f>
        <v>1</v>
      </c>
      <c r="W40">
        <f>+IF(Prezzi!W40="",0,1)</f>
        <v>1</v>
      </c>
      <c r="X40">
        <f>+IF(Prezzi!X40="",0,1)</f>
        <v>1</v>
      </c>
      <c r="Y40">
        <f>+IF(Prezzi!Y40="",0,1)</f>
        <v>1</v>
      </c>
      <c r="Z40">
        <f>+IF(Prezzi!Z40="",0,1)</f>
        <v>1</v>
      </c>
      <c r="AA40">
        <f>+IF(Prezzi!AA40="",0,1)</f>
        <v>1</v>
      </c>
      <c r="AB40">
        <f>+IF(Prezzi!AB40="",0,1)</f>
        <v>1</v>
      </c>
      <c r="AC40">
        <f>+IF(Prezzi!AC40="",0,1)</f>
        <v>1</v>
      </c>
      <c r="AD40">
        <f>+IF(Prezzi!AD40="",0,1)</f>
        <v>1</v>
      </c>
      <c r="AE40">
        <f>+IF(Prezzi!AE40="",0,1)</f>
        <v>1</v>
      </c>
      <c r="AF40">
        <f>+IF(Prezzi!AF40="",0,1)</f>
        <v>1</v>
      </c>
      <c r="AG40">
        <f>+IF(Prezzi!AG40="",0,1)</f>
        <v>1</v>
      </c>
      <c r="AH40">
        <f>+IF(Prezzi!AH40="",0,1)</f>
        <v>1</v>
      </c>
      <c r="AI40">
        <f>+IF(Prezzi!AI40="",0,1)</f>
        <v>1</v>
      </c>
      <c r="AJ40">
        <f>+IF(Prezzi!AJ40="",0,1)</f>
        <v>1</v>
      </c>
      <c r="AK40">
        <f>+IF(Prezzi!AK40="",0,1)</f>
        <v>1</v>
      </c>
      <c r="AL40">
        <f>+IF(Prezzi!AL40="",0,1)</f>
        <v>1</v>
      </c>
      <c r="AM40">
        <f>+IF(Prezzi!AM40="",0,1)</f>
        <v>1</v>
      </c>
      <c r="AO40" t="str">
        <f>+Input!D36</f>
        <v>No</v>
      </c>
      <c r="AP40">
        <f>+IF(OR(AO40=Ana!I4,AO40=Ana!I6),1,0)</f>
        <v>0</v>
      </c>
      <c r="AR40">
        <f t="shared" si="25"/>
        <v>1</v>
      </c>
      <c r="AS40">
        <f t="shared" si="25"/>
        <v>1</v>
      </c>
      <c r="AT40">
        <f t="shared" si="25"/>
        <v>1</v>
      </c>
      <c r="AU40">
        <f t="shared" si="25"/>
        <v>1</v>
      </c>
      <c r="AV40">
        <f t="shared" si="25"/>
        <v>1</v>
      </c>
      <c r="AW40">
        <f t="shared" si="25"/>
        <v>1</v>
      </c>
      <c r="AX40">
        <f t="shared" si="25"/>
        <v>1</v>
      </c>
      <c r="AY40">
        <f t="shared" si="25"/>
        <v>1</v>
      </c>
      <c r="AZ40">
        <f t="shared" si="25"/>
        <v>1</v>
      </c>
      <c r="BA40">
        <f t="shared" si="25"/>
        <v>1</v>
      </c>
      <c r="BB40">
        <f t="shared" si="26"/>
        <v>1</v>
      </c>
      <c r="BC40">
        <f t="shared" si="26"/>
        <v>1</v>
      </c>
      <c r="BD40">
        <f t="shared" si="26"/>
        <v>1</v>
      </c>
      <c r="BE40">
        <f t="shared" si="26"/>
        <v>1</v>
      </c>
      <c r="BF40">
        <f t="shared" si="26"/>
        <v>1</v>
      </c>
      <c r="BG40">
        <f t="shared" si="26"/>
        <v>1</v>
      </c>
      <c r="BH40">
        <f t="shared" si="26"/>
        <v>1</v>
      </c>
      <c r="BI40">
        <f t="shared" si="26"/>
        <v>1</v>
      </c>
      <c r="BJ40">
        <f t="shared" si="26"/>
        <v>1</v>
      </c>
      <c r="BK40">
        <f t="shared" si="26"/>
        <v>1</v>
      </c>
      <c r="BL40">
        <f t="shared" si="27"/>
        <v>1</v>
      </c>
      <c r="BM40">
        <f t="shared" si="27"/>
        <v>1</v>
      </c>
      <c r="BN40">
        <f t="shared" si="27"/>
        <v>1</v>
      </c>
      <c r="BO40">
        <f t="shared" si="27"/>
        <v>1</v>
      </c>
      <c r="BP40">
        <f t="shared" si="27"/>
        <v>1</v>
      </c>
      <c r="BQ40">
        <f t="shared" si="27"/>
        <v>1</v>
      </c>
      <c r="BR40">
        <f t="shared" si="27"/>
        <v>1</v>
      </c>
      <c r="BS40">
        <f t="shared" si="27"/>
        <v>1</v>
      </c>
      <c r="BT40">
        <f t="shared" si="27"/>
        <v>1</v>
      </c>
      <c r="BU40">
        <f t="shared" si="27"/>
        <v>1</v>
      </c>
      <c r="BV40">
        <f t="shared" si="28"/>
        <v>1</v>
      </c>
      <c r="BW40">
        <f t="shared" si="28"/>
        <v>1</v>
      </c>
      <c r="BX40">
        <f t="shared" si="28"/>
        <v>1</v>
      </c>
      <c r="BY40">
        <f t="shared" si="28"/>
        <v>1</v>
      </c>
      <c r="BZ40">
        <f t="shared" si="28"/>
        <v>1</v>
      </c>
      <c r="CA40">
        <f t="shared" si="28"/>
        <v>1</v>
      </c>
      <c r="CB40">
        <f t="shared" si="28"/>
        <v>1</v>
      </c>
      <c r="CC40">
        <f t="shared" si="28"/>
        <v>1</v>
      </c>
    </row>
    <row r="41" spans="1:81" x14ac:dyDescent="0.25">
      <c r="A41" s="1" t="s">
        <v>134</v>
      </c>
    </row>
    <row r="42" spans="1:81" x14ac:dyDescent="0.25">
      <c r="A42" s="45" t="s">
        <v>133</v>
      </c>
      <c r="B42">
        <v>1</v>
      </c>
      <c r="C42">
        <v>0</v>
      </c>
      <c r="D42">
        <v>0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1</v>
      </c>
      <c r="Z42">
        <v>1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0</v>
      </c>
      <c r="AL42">
        <v>0</v>
      </c>
      <c r="AM42">
        <v>0</v>
      </c>
      <c r="AO42" t="str">
        <f>+Input!D36</f>
        <v>No</v>
      </c>
      <c r="AP42">
        <f>+IF(AO42=Ana!I5,1,0)</f>
        <v>0</v>
      </c>
      <c r="AR42">
        <f t="shared" ref="AR42:BA43" si="29">+IF(B42&gt;=$AP42,1,0)</f>
        <v>1</v>
      </c>
      <c r="AS42">
        <f t="shared" si="29"/>
        <v>1</v>
      </c>
      <c r="AT42">
        <f t="shared" si="29"/>
        <v>1</v>
      </c>
      <c r="AU42">
        <f t="shared" si="29"/>
        <v>1</v>
      </c>
      <c r="AV42">
        <f t="shared" si="29"/>
        <v>1</v>
      </c>
      <c r="AW42">
        <f t="shared" si="29"/>
        <v>1</v>
      </c>
      <c r="AX42">
        <f t="shared" si="29"/>
        <v>1</v>
      </c>
      <c r="AY42">
        <f t="shared" si="29"/>
        <v>1</v>
      </c>
      <c r="AZ42">
        <f t="shared" si="29"/>
        <v>1</v>
      </c>
      <c r="BA42">
        <f t="shared" si="29"/>
        <v>1</v>
      </c>
      <c r="BB42">
        <f t="shared" ref="BB42:BK43" si="30">+IF(L42&gt;=$AP42,1,0)</f>
        <v>1</v>
      </c>
      <c r="BC42">
        <f t="shared" si="30"/>
        <v>1</v>
      </c>
      <c r="BD42">
        <f t="shared" si="30"/>
        <v>1</v>
      </c>
      <c r="BE42">
        <f t="shared" si="30"/>
        <v>1</v>
      </c>
      <c r="BF42">
        <f t="shared" si="30"/>
        <v>1</v>
      </c>
      <c r="BG42">
        <f t="shared" si="30"/>
        <v>1</v>
      </c>
      <c r="BH42">
        <f t="shared" si="30"/>
        <v>1</v>
      </c>
      <c r="BI42">
        <f t="shared" si="30"/>
        <v>1</v>
      </c>
      <c r="BJ42">
        <f t="shared" si="30"/>
        <v>1</v>
      </c>
      <c r="BK42">
        <f t="shared" si="30"/>
        <v>1</v>
      </c>
      <c r="BL42">
        <f t="shared" ref="BL42:BU43" si="31">+IF(V42&gt;=$AP42,1,0)</f>
        <v>1</v>
      </c>
      <c r="BM42">
        <f t="shared" si="31"/>
        <v>1</v>
      </c>
      <c r="BN42">
        <f t="shared" si="31"/>
        <v>1</v>
      </c>
      <c r="BO42">
        <f t="shared" si="31"/>
        <v>1</v>
      </c>
      <c r="BP42">
        <f t="shared" si="31"/>
        <v>1</v>
      </c>
      <c r="BQ42">
        <f t="shared" si="31"/>
        <v>1</v>
      </c>
      <c r="BR42">
        <f t="shared" si="31"/>
        <v>1</v>
      </c>
      <c r="BS42">
        <f t="shared" si="31"/>
        <v>1</v>
      </c>
      <c r="BT42">
        <f t="shared" si="31"/>
        <v>1</v>
      </c>
      <c r="BU42">
        <f t="shared" si="31"/>
        <v>1</v>
      </c>
      <c r="BV42">
        <f t="shared" ref="BV42:CC43" si="32">+IF(AF42&gt;=$AP42,1,0)</f>
        <v>1</v>
      </c>
      <c r="BW42">
        <f t="shared" si="32"/>
        <v>1</v>
      </c>
      <c r="BX42">
        <f t="shared" si="32"/>
        <v>1</v>
      </c>
      <c r="BY42">
        <f t="shared" si="32"/>
        <v>1</v>
      </c>
      <c r="BZ42">
        <f t="shared" si="32"/>
        <v>1</v>
      </c>
      <c r="CA42">
        <f t="shared" si="32"/>
        <v>1</v>
      </c>
      <c r="CB42">
        <f t="shared" si="32"/>
        <v>1</v>
      </c>
      <c r="CC42">
        <f t="shared" si="32"/>
        <v>1</v>
      </c>
    </row>
    <row r="43" spans="1:81" x14ac:dyDescent="0.25">
      <c r="A43" s="45" t="s">
        <v>132</v>
      </c>
      <c r="B43">
        <v>1</v>
      </c>
      <c r="C43">
        <v>0</v>
      </c>
      <c r="D43">
        <v>0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0</v>
      </c>
      <c r="L43">
        <v>1</v>
      </c>
      <c r="M43">
        <v>0</v>
      </c>
      <c r="N43">
        <v>1</v>
      </c>
      <c r="O43">
        <v>0</v>
      </c>
      <c r="P43">
        <v>1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1</v>
      </c>
      <c r="Z43">
        <v>1</v>
      </c>
      <c r="AA43">
        <v>1</v>
      </c>
      <c r="AB43">
        <v>0</v>
      </c>
      <c r="AC43">
        <v>0</v>
      </c>
      <c r="AD43">
        <v>0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0</v>
      </c>
      <c r="AL43">
        <v>0</v>
      </c>
      <c r="AM43">
        <v>0</v>
      </c>
      <c r="AO43" t="str">
        <f>+Input!D36</f>
        <v>No</v>
      </c>
      <c r="AP43">
        <f>+IF(AO43=Ana!I6,1,0)</f>
        <v>0</v>
      </c>
      <c r="AR43">
        <f t="shared" si="29"/>
        <v>1</v>
      </c>
      <c r="AS43">
        <f t="shared" si="29"/>
        <v>1</v>
      </c>
      <c r="AT43">
        <f t="shared" si="29"/>
        <v>1</v>
      </c>
      <c r="AU43">
        <f t="shared" si="29"/>
        <v>1</v>
      </c>
      <c r="AV43">
        <f t="shared" si="29"/>
        <v>1</v>
      </c>
      <c r="AW43">
        <f t="shared" si="29"/>
        <v>1</v>
      </c>
      <c r="AX43">
        <f t="shared" si="29"/>
        <v>1</v>
      </c>
      <c r="AY43">
        <f t="shared" si="29"/>
        <v>1</v>
      </c>
      <c r="AZ43">
        <f t="shared" si="29"/>
        <v>1</v>
      </c>
      <c r="BA43">
        <f t="shared" si="29"/>
        <v>1</v>
      </c>
      <c r="BB43">
        <f t="shared" si="30"/>
        <v>1</v>
      </c>
      <c r="BC43">
        <f t="shared" si="30"/>
        <v>1</v>
      </c>
      <c r="BD43">
        <f t="shared" si="30"/>
        <v>1</v>
      </c>
      <c r="BE43">
        <f t="shared" si="30"/>
        <v>1</v>
      </c>
      <c r="BF43">
        <f t="shared" si="30"/>
        <v>1</v>
      </c>
      <c r="BG43">
        <f t="shared" si="30"/>
        <v>1</v>
      </c>
      <c r="BH43">
        <f t="shared" si="30"/>
        <v>1</v>
      </c>
      <c r="BI43">
        <f t="shared" si="30"/>
        <v>1</v>
      </c>
      <c r="BJ43">
        <f t="shared" si="30"/>
        <v>1</v>
      </c>
      <c r="BK43">
        <f t="shared" si="30"/>
        <v>1</v>
      </c>
      <c r="BL43">
        <f t="shared" si="31"/>
        <v>1</v>
      </c>
      <c r="BM43">
        <f t="shared" si="31"/>
        <v>1</v>
      </c>
      <c r="BN43">
        <f t="shared" si="31"/>
        <v>1</v>
      </c>
      <c r="BO43">
        <f t="shared" si="31"/>
        <v>1</v>
      </c>
      <c r="BP43">
        <f t="shared" si="31"/>
        <v>1</v>
      </c>
      <c r="BQ43">
        <f t="shared" si="31"/>
        <v>1</v>
      </c>
      <c r="BR43">
        <f t="shared" si="31"/>
        <v>1</v>
      </c>
      <c r="BS43">
        <f t="shared" si="31"/>
        <v>1</v>
      </c>
      <c r="BT43">
        <f t="shared" si="31"/>
        <v>1</v>
      </c>
      <c r="BU43">
        <f t="shared" si="31"/>
        <v>1</v>
      </c>
      <c r="BV43">
        <f t="shared" si="32"/>
        <v>1</v>
      </c>
      <c r="BW43">
        <f t="shared" si="32"/>
        <v>1</v>
      </c>
      <c r="BX43">
        <f t="shared" si="32"/>
        <v>1</v>
      </c>
      <c r="BY43">
        <f t="shared" si="32"/>
        <v>1</v>
      </c>
      <c r="BZ43">
        <f t="shared" si="32"/>
        <v>1</v>
      </c>
      <c r="CA43">
        <f t="shared" si="32"/>
        <v>1</v>
      </c>
      <c r="CB43">
        <f t="shared" si="32"/>
        <v>1</v>
      </c>
      <c r="CC43">
        <f t="shared" si="32"/>
        <v>1</v>
      </c>
    </row>
    <row r="45" spans="1:81" x14ac:dyDescent="0.25">
      <c r="AQ45" s="3" t="s">
        <v>315</v>
      </c>
      <c r="AR45">
        <f>IF(COUNTIF(AR5:AR43,0)=0,1,0)</f>
        <v>0</v>
      </c>
      <c r="AS45">
        <f>IF(COUNTIF(AS5:AS43,0)=0,1,0)</f>
        <v>0</v>
      </c>
      <c r="AT45">
        <f t="shared" ref="AT45:AV45" si="33">IF(COUNTIF(AT5:AT43,0)=0,1,0)</f>
        <v>0</v>
      </c>
      <c r="AU45">
        <f t="shared" si="33"/>
        <v>0</v>
      </c>
      <c r="AV45">
        <f t="shared" si="33"/>
        <v>1</v>
      </c>
      <c r="AW45">
        <f>IF(COUNTIF(AW5:AW43,0)=0,1,0)</f>
        <v>0</v>
      </c>
      <c r="AX45">
        <f>IF(COUNTIF(AX5:AX43,0)=0,1,0)</f>
        <v>0</v>
      </c>
      <c r="AY45">
        <f t="shared" ref="AY45:CC45" si="34">IF(COUNTIF(AY5:AY43,0)=0,1,0)</f>
        <v>0</v>
      </c>
      <c r="AZ45">
        <f t="shared" si="34"/>
        <v>0</v>
      </c>
      <c r="BA45">
        <f t="shared" si="34"/>
        <v>0</v>
      </c>
      <c r="BB45">
        <f t="shared" si="34"/>
        <v>0</v>
      </c>
      <c r="BC45">
        <f t="shared" si="34"/>
        <v>0</v>
      </c>
      <c r="BD45">
        <f t="shared" si="34"/>
        <v>0</v>
      </c>
      <c r="BE45">
        <f t="shared" si="34"/>
        <v>0</v>
      </c>
      <c r="BF45">
        <f t="shared" si="34"/>
        <v>0</v>
      </c>
      <c r="BG45">
        <f t="shared" si="34"/>
        <v>0</v>
      </c>
      <c r="BH45">
        <f t="shared" si="34"/>
        <v>1</v>
      </c>
      <c r="BI45">
        <f t="shared" si="34"/>
        <v>0</v>
      </c>
      <c r="BJ45">
        <f t="shared" si="34"/>
        <v>0</v>
      </c>
      <c r="BK45">
        <f t="shared" si="34"/>
        <v>0</v>
      </c>
      <c r="BL45">
        <f t="shared" si="34"/>
        <v>0</v>
      </c>
      <c r="BM45">
        <f t="shared" si="34"/>
        <v>0</v>
      </c>
      <c r="BN45">
        <f t="shared" si="34"/>
        <v>0</v>
      </c>
      <c r="BO45">
        <f t="shared" si="34"/>
        <v>0</v>
      </c>
      <c r="BP45">
        <f t="shared" si="34"/>
        <v>0</v>
      </c>
      <c r="BQ45">
        <f t="shared" si="34"/>
        <v>0</v>
      </c>
      <c r="BR45">
        <f t="shared" si="34"/>
        <v>0</v>
      </c>
      <c r="BS45">
        <f t="shared" si="34"/>
        <v>0</v>
      </c>
      <c r="BT45">
        <f t="shared" si="34"/>
        <v>0</v>
      </c>
      <c r="BU45">
        <f t="shared" si="34"/>
        <v>0</v>
      </c>
      <c r="BV45">
        <f t="shared" si="34"/>
        <v>1</v>
      </c>
      <c r="BW45">
        <f t="shared" si="34"/>
        <v>0</v>
      </c>
      <c r="BX45">
        <f t="shared" si="34"/>
        <v>0</v>
      </c>
      <c r="BY45">
        <f t="shared" si="34"/>
        <v>0</v>
      </c>
      <c r="BZ45">
        <f t="shared" si="34"/>
        <v>0</v>
      </c>
      <c r="CA45">
        <f t="shared" si="34"/>
        <v>0</v>
      </c>
      <c r="CB45">
        <f t="shared" si="34"/>
        <v>0</v>
      </c>
      <c r="CC45">
        <f t="shared" si="34"/>
        <v>0</v>
      </c>
    </row>
    <row r="46" spans="1:81" x14ac:dyDescent="0.25">
      <c r="AQ46" s="3" t="s">
        <v>298</v>
      </c>
      <c r="AR46">
        <f>IFERROR(VLOOKUP(AR3&amp;Config_Dispo!$A$1,Config_Dispo!$A:$K,11,FALSE),1)</f>
        <v>1</v>
      </c>
      <c r="AS46">
        <f>IFERROR(VLOOKUP(AS3&amp;Config_Dispo!$A$1,Config_Dispo!$A:$K,11,FALSE),1)</f>
        <v>1</v>
      </c>
      <c r="AT46">
        <f>IFERROR(VLOOKUP(AT3&amp;Config_Dispo!$A$1,Config_Dispo!$A:$K,11,FALSE),1)</f>
        <v>0</v>
      </c>
      <c r="AU46">
        <f>IFERROR(VLOOKUP(AU3&amp;Config_Dispo!$A$1,Config_Dispo!$A:$K,11,FALSE),1)</f>
        <v>1</v>
      </c>
      <c r="AV46">
        <f>IFERROR(VLOOKUP(AV3&amp;Config_Dispo!$A$1,Config_Dispo!$A:$K,11,FALSE),1)</f>
        <v>1</v>
      </c>
      <c r="AW46">
        <f>IFERROR(VLOOKUP(AW3&amp;Config_Dispo!$A$1,Config_Dispo!$A:$K,11,FALSE),1)</f>
        <v>1</v>
      </c>
      <c r="AX46">
        <f>IFERROR(VLOOKUP(AX3&amp;Config_Dispo!$A$1,Config_Dispo!$A:$K,11,FALSE),1)</f>
        <v>1</v>
      </c>
      <c r="AY46">
        <f>IFERROR(VLOOKUP(AY3&amp;Config_Dispo!$A$1,Config_Dispo!$A:$K,11,FALSE),1)</f>
        <v>0</v>
      </c>
      <c r="AZ46">
        <f>IFERROR(VLOOKUP(AZ3&amp;Config_Dispo!$A$1,Config_Dispo!$A:$K,11,FALSE),1)</f>
        <v>0</v>
      </c>
      <c r="BA46">
        <f>IFERROR(VLOOKUP(BA3&amp;Config_Dispo!$A$1,Config_Dispo!$A:$K,11,FALSE),1)</f>
        <v>1</v>
      </c>
      <c r="BB46">
        <f>IFERROR(VLOOKUP(BB3&amp;Config_Dispo!$A$1,Config_Dispo!$A:$K,11,FALSE),1)</f>
        <v>1</v>
      </c>
      <c r="BC46">
        <f>IFERROR(VLOOKUP(BC3&amp;Config_Dispo!$A$1,Config_Dispo!$A:$K,11,FALSE),1)</f>
        <v>1</v>
      </c>
      <c r="BD46">
        <f>IFERROR(VLOOKUP(BD3&amp;Config_Dispo!$A$1,Config_Dispo!$A:$K,11,FALSE),1)</f>
        <v>1</v>
      </c>
      <c r="BE46">
        <f>IFERROR(VLOOKUP(BE3&amp;Config_Dispo!$A$1,Config_Dispo!$A:$K,11,FALSE),1)</f>
        <v>0</v>
      </c>
      <c r="BF46">
        <f>IFERROR(VLOOKUP(BF3&amp;Config_Dispo!$A$1,Config_Dispo!$A:$K,11,FALSE),1)</f>
        <v>0</v>
      </c>
      <c r="BG46">
        <f>IFERROR(VLOOKUP(BG3&amp;Config_Dispo!$A$1,Config_Dispo!$A:$K,11,FALSE),1)</f>
        <v>1</v>
      </c>
      <c r="BH46">
        <f>IFERROR(VLOOKUP(BH3&amp;Config_Dispo!$A$1,Config_Dispo!$A:$K,11,FALSE),1)</f>
        <v>1</v>
      </c>
      <c r="BI46">
        <f>IFERROR(VLOOKUP(BI3&amp;Config_Dispo!$A$1,Config_Dispo!$A:$K,11,FALSE),1)</f>
        <v>1</v>
      </c>
      <c r="BJ46">
        <f>IFERROR(VLOOKUP(BJ3&amp;Config_Dispo!$A$1,Config_Dispo!$A:$K,11,FALSE),1)</f>
        <v>1</v>
      </c>
      <c r="BK46">
        <f>IFERROR(VLOOKUP(BK3&amp;Config_Dispo!$A$1,Config_Dispo!$A:$K,11,FALSE),1)</f>
        <v>0</v>
      </c>
      <c r="BL46">
        <f>IFERROR(VLOOKUP(BL3&amp;Config_Dispo!$A$1,Config_Dispo!$A:$K,11,FALSE),1)</f>
        <v>0</v>
      </c>
      <c r="BM46">
        <f>IFERROR(VLOOKUP(BM3&amp;Config_Dispo!$A$1,Config_Dispo!$A:$K,11,FALSE),1)</f>
        <v>1</v>
      </c>
      <c r="BN46">
        <f>IFERROR(VLOOKUP(BN3&amp;Config_Dispo!$A$1,Config_Dispo!$A:$K,11,FALSE),1)</f>
        <v>1</v>
      </c>
      <c r="BO46">
        <f>IFERROR(VLOOKUP(BO3&amp;Config_Dispo!$A$1,Config_Dispo!$A:$K,11,FALSE),1)</f>
        <v>1</v>
      </c>
      <c r="BP46">
        <f>IFERROR(VLOOKUP(BP3&amp;Config_Dispo!$A$1,Config_Dispo!$A:$K,11,FALSE),1)</f>
        <v>1</v>
      </c>
      <c r="BQ46">
        <f>IFERROR(VLOOKUP(BQ3&amp;Config_Dispo!$A$1,Config_Dispo!$A:$K,11,FALSE),1)</f>
        <v>0</v>
      </c>
      <c r="BR46">
        <f>IFERROR(VLOOKUP(BR3&amp;Config_Dispo!$A$1,Config_Dispo!$A:$K,11,FALSE),1)</f>
        <v>1</v>
      </c>
      <c r="BS46">
        <f>IFERROR(VLOOKUP(BS3&amp;Config_Dispo!$A$1,Config_Dispo!$A:$K,11,FALSE),1)</f>
        <v>1</v>
      </c>
      <c r="BT46">
        <f>IFERROR(VLOOKUP(BT3&amp;Config_Dispo!$A$1,Config_Dispo!$A:$K,11,FALSE),1)</f>
        <v>0</v>
      </c>
      <c r="BU46">
        <f>IFERROR(VLOOKUP(BU3&amp;Config_Dispo!$A$1,Config_Dispo!$A:$K,11,FALSE),1)</f>
        <v>1</v>
      </c>
      <c r="BV46">
        <f>IFERROR(VLOOKUP(BV3&amp;Config_Dispo!$A$1,Config_Dispo!$A:$K,11,FALSE),1)</f>
        <v>1</v>
      </c>
      <c r="BW46">
        <f>IFERROR(VLOOKUP(BW3&amp;Config_Dispo!$A$1,Config_Dispo!$A:$K,11,FALSE),1)</f>
        <v>1</v>
      </c>
      <c r="BX46">
        <f>IFERROR(VLOOKUP(BX3&amp;Config_Dispo!$A$1,Config_Dispo!$A:$K,11,FALSE),1)</f>
        <v>1</v>
      </c>
      <c r="BY46">
        <f>IFERROR(VLOOKUP(BY3&amp;Config_Dispo!$A$1,Config_Dispo!$A:$K,11,FALSE),1)</f>
        <v>0</v>
      </c>
      <c r="BZ46">
        <f>IFERROR(VLOOKUP(BZ3&amp;Config_Dispo!$A$1,Config_Dispo!$A:$K,11,FALSE),1)</f>
        <v>0</v>
      </c>
      <c r="CA46">
        <f>IFERROR(VLOOKUP(CA3&amp;Config_Dispo!$A$1,Config_Dispo!$A:$K,11,FALSE),1)</f>
        <v>1</v>
      </c>
      <c r="CB46">
        <f>IFERROR(VLOOKUP(CB3&amp;Config_Dispo!$A$1,Config_Dispo!$A:$K,11,FALSE),1)</f>
        <v>1</v>
      </c>
      <c r="CC46">
        <f>IFERROR(VLOOKUP(CC3&amp;Config_Dispo!$A$1,Config_Dispo!$A:$K,11,FALSE),1)</f>
        <v>0</v>
      </c>
    </row>
    <row r="47" spans="1:81" x14ac:dyDescent="0.25">
      <c r="AQ47" s="3" t="s">
        <v>316</v>
      </c>
      <c r="AR47">
        <f>+AR45*AR46</f>
        <v>0</v>
      </c>
      <c r="AS47">
        <f t="shared" ref="AS47:CC47" si="35">+AS45*AS46</f>
        <v>0</v>
      </c>
      <c r="AT47">
        <f t="shared" si="35"/>
        <v>0</v>
      </c>
      <c r="AU47">
        <f t="shared" si="35"/>
        <v>0</v>
      </c>
      <c r="AV47">
        <f t="shared" si="35"/>
        <v>1</v>
      </c>
      <c r="AW47">
        <f t="shared" si="35"/>
        <v>0</v>
      </c>
      <c r="AX47">
        <f t="shared" si="35"/>
        <v>0</v>
      </c>
      <c r="AY47">
        <f t="shared" si="35"/>
        <v>0</v>
      </c>
      <c r="AZ47">
        <f t="shared" si="35"/>
        <v>0</v>
      </c>
      <c r="BA47">
        <f t="shared" si="35"/>
        <v>0</v>
      </c>
      <c r="BB47">
        <f t="shared" si="35"/>
        <v>0</v>
      </c>
      <c r="BC47">
        <f t="shared" si="35"/>
        <v>0</v>
      </c>
      <c r="BD47">
        <f t="shared" si="35"/>
        <v>0</v>
      </c>
      <c r="BE47">
        <f t="shared" si="35"/>
        <v>0</v>
      </c>
      <c r="BF47">
        <f t="shared" si="35"/>
        <v>0</v>
      </c>
      <c r="BG47">
        <f t="shared" si="35"/>
        <v>0</v>
      </c>
      <c r="BH47">
        <f t="shared" si="35"/>
        <v>1</v>
      </c>
      <c r="BI47">
        <f t="shared" si="35"/>
        <v>0</v>
      </c>
      <c r="BJ47">
        <f t="shared" si="35"/>
        <v>0</v>
      </c>
      <c r="BK47">
        <f t="shared" si="35"/>
        <v>0</v>
      </c>
      <c r="BL47">
        <f t="shared" si="35"/>
        <v>0</v>
      </c>
      <c r="BM47">
        <f t="shared" si="35"/>
        <v>0</v>
      </c>
      <c r="BN47">
        <f t="shared" si="35"/>
        <v>0</v>
      </c>
      <c r="BO47">
        <f t="shared" si="35"/>
        <v>0</v>
      </c>
      <c r="BP47">
        <f t="shared" si="35"/>
        <v>0</v>
      </c>
      <c r="BQ47">
        <f t="shared" si="35"/>
        <v>0</v>
      </c>
      <c r="BR47">
        <f t="shared" si="35"/>
        <v>0</v>
      </c>
      <c r="BS47">
        <f t="shared" si="35"/>
        <v>0</v>
      </c>
      <c r="BT47">
        <f t="shared" si="35"/>
        <v>0</v>
      </c>
      <c r="BU47">
        <f t="shared" si="35"/>
        <v>0</v>
      </c>
      <c r="BV47">
        <f t="shared" si="35"/>
        <v>1</v>
      </c>
      <c r="BW47">
        <f t="shared" si="35"/>
        <v>0</v>
      </c>
      <c r="BX47">
        <f t="shared" si="35"/>
        <v>0</v>
      </c>
      <c r="BY47">
        <f t="shared" si="35"/>
        <v>0</v>
      </c>
      <c r="BZ47">
        <f t="shared" si="35"/>
        <v>0</v>
      </c>
      <c r="CA47">
        <f t="shared" si="35"/>
        <v>0</v>
      </c>
      <c r="CB47">
        <f t="shared" si="35"/>
        <v>0</v>
      </c>
      <c r="CC47">
        <f t="shared" si="35"/>
        <v>0</v>
      </c>
    </row>
  </sheetData>
  <sheetProtection algorithmName="SHA-512" hashValue="AOBlmY2TZE8upQUkaDZF0SfC4H6Cde+MKTUiajic6l25AqQ6ZHdIql1FHIa5cjGyXz1BgI08I3lXoI7cyLaL7w==" saltValue="Muf7hkh5njQGNb5upEX18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1">
    <outlinePr summaryBelow="0" summaryRight="0"/>
  </sheetPr>
  <dimension ref="A1:CC77"/>
  <sheetViews>
    <sheetView topLeftCell="H1" zoomScale="80" zoomScaleNormal="80" workbookViewId="0">
      <selection activeCell="P5" sqref="P5"/>
    </sheetView>
  </sheetViews>
  <sheetFormatPr defaultRowHeight="15" outlineLevelCol="1" x14ac:dyDescent="0.25"/>
  <cols>
    <col min="1" max="1" width="50.7109375" customWidth="1"/>
    <col min="2" max="4" width="20.5703125" bestFit="1" customWidth="1" outlineLevel="1"/>
    <col min="5" max="5" width="25.7109375" bestFit="1" customWidth="1" outlineLevel="1"/>
    <col min="6" max="6" width="21.5703125" bestFit="1" customWidth="1" outlineLevel="1"/>
    <col min="7" max="7" width="25.7109375" bestFit="1" customWidth="1" outlineLevel="1"/>
    <col min="8" max="8" width="21.5703125" bestFit="1" customWidth="1" outlineLevel="1"/>
    <col min="9" max="9" width="25.7109375" bestFit="1" customWidth="1" outlineLevel="1"/>
    <col min="10" max="10" width="21.5703125" bestFit="1" customWidth="1" outlineLevel="1"/>
    <col min="11" max="11" width="26.5703125" bestFit="1" customWidth="1" outlineLevel="1"/>
    <col min="12" max="12" width="19" customWidth="1" outlineLevel="1"/>
    <col min="13" max="13" width="19.5703125" customWidth="1" outlineLevel="1"/>
    <col min="14" max="14" width="23.42578125" customWidth="1" outlineLevel="1"/>
    <col min="15" max="15" width="23" customWidth="1" outlineLevel="1"/>
    <col min="16" max="16" width="22.5703125" customWidth="1" outlineLevel="1"/>
    <col min="17" max="39" width="6.42578125" customWidth="1" outlineLevel="1"/>
    <col min="40" max="40" width="6.42578125" customWidth="1"/>
    <col min="42" max="42" width="10.28515625" customWidth="1"/>
  </cols>
  <sheetData>
    <row r="1" spans="1:81" ht="15.75" thickBot="1" x14ac:dyDescent="0.3">
      <c r="A1" s="46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O1" s="47" t="s">
        <v>33</v>
      </c>
      <c r="AP1" s="48"/>
      <c r="AR1" s="5" t="s">
        <v>37</v>
      </c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</row>
    <row r="3" spans="1:81" s="1" customFormat="1" x14ac:dyDescent="0.25">
      <c r="B3" s="1" t="s">
        <v>258</v>
      </c>
      <c r="C3" s="1" t="s">
        <v>257</v>
      </c>
      <c r="D3" s="1" t="s">
        <v>256</v>
      </c>
      <c r="E3" s="1" t="s">
        <v>255</v>
      </c>
      <c r="F3" s="1" t="s">
        <v>254</v>
      </c>
      <c r="G3" s="1" t="s">
        <v>253</v>
      </c>
      <c r="H3" s="1" t="s">
        <v>252</v>
      </c>
      <c r="I3" s="1" t="s">
        <v>251</v>
      </c>
      <c r="J3" s="1" t="s">
        <v>250</v>
      </c>
      <c r="K3" s="1" t="s">
        <v>249</v>
      </c>
      <c r="L3" s="1" t="s">
        <v>248</v>
      </c>
      <c r="M3" s="1" t="s">
        <v>247</v>
      </c>
      <c r="N3" s="1" t="s">
        <v>246</v>
      </c>
      <c r="O3" s="1" t="s">
        <v>245</v>
      </c>
      <c r="P3" s="1" t="s">
        <v>244</v>
      </c>
      <c r="Q3" s="1" t="s">
        <v>243</v>
      </c>
      <c r="R3" s="1" t="s">
        <v>242</v>
      </c>
      <c r="S3" s="1" t="s">
        <v>241</v>
      </c>
      <c r="T3" s="1" t="s">
        <v>240</v>
      </c>
      <c r="U3" s="1" t="s">
        <v>239</v>
      </c>
      <c r="V3" s="1" t="s">
        <v>238</v>
      </c>
      <c r="W3" s="1" t="s">
        <v>237</v>
      </c>
      <c r="X3" s="1" t="s">
        <v>236</v>
      </c>
      <c r="Y3" s="1" t="s">
        <v>235</v>
      </c>
      <c r="Z3" s="1" t="s">
        <v>234</v>
      </c>
      <c r="AA3" s="1" t="s">
        <v>233</v>
      </c>
      <c r="AB3" s="1" t="s">
        <v>232</v>
      </c>
      <c r="AC3" s="1" t="s">
        <v>231</v>
      </c>
      <c r="AD3" s="1" t="s">
        <v>230</v>
      </c>
      <c r="AE3" s="1" t="s">
        <v>229</v>
      </c>
      <c r="AF3" s="1" t="s">
        <v>228</v>
      </c>
      <c r="AG3" s="1" t="s">
        <v>227</v>
      </c>
      <c r="AH3" s="1" t="s">
        <v>226</v>
      </c>
      <c r="AI3" s="1" t="s">
        <v>225</v>
      </c>
      <c r="AJ3" s="1" t="s">
        <v>224</v>
      </c>
      <c r="AK3" s="1" t="s">
        <v>223</v>
      </c>
      <c r="AL3" s="1" t="s">
        <v>222</v>
      </c>
      <c r="AM3" s="1" t="s">
        <v>221</v>
      </c>
      <c r="AR3" s="1" t="s">
        <v>258</v>
      </c>
      <c r="AS3" s="1" t="s">
        <v>257</v>
      </c>
      <c r="AT3" s="1" t="s">
        <v>256</v>
      </c>
      <c r="AU3" s="1" t="s">
        <v>255</v>
      </c>
      <c r="AV3" s="1" t="s">
        <v>254</v>
      </c>
      <c r="AW3" s="1" t="s">
        <v>253</v>
      </c>
      <c r="AX3" s="1" t="s">
        <v>252</v>
      </c>
      <c r="AY3" s="1" t="s">
        <v>251</v>
      </c>
      <c r="AZ3" s="1" t="s">
        <v>250</v>
      </c>
      <c r="BA3" s="1" t="s">
        <v>249</v>
      </c>
      <c r="BB3" s="1" t="s">
        <v>248</v>
      </c>
      <c r="BC3" s="1" t="s">
        <v>247</v>
      </c>
      <c r="BD3" s="1" t="s">
        <v>246</v>
      </c>
      <c r="BE3" s="1" t="s">
        <v>245</v>
      </c>
      <c r="BF3" s="1" t="s">
        <v>244</v>
      </c>
      <c r="BG3" s="1" t="s">
        <v>243</v>
      </c>
      <c r="BH3" s="1" t="s">
        <v>242</v>
      </c>
      <c r="BI3" s="1" t="s">
        <v>241</v>
      </c>
      <c r="BJ3" s="1" t="s">
        <v>240</v>
      </c>
      <c r="BK3" s="1" t="s">
        <v>239</v>
      </c>
      <c r="BL3" s="1" t="s">
        <v>238</v>
      </c>
      <c r="BM3" s="1" t="s">
        <v>237</v>
      </c>
      <c r="BN3" s="1" t="s">
        <v>236</v>
      </c>
      <c r="BO3" s="1" t="s">
        <v>235</v>
      </c>
      <c r="BP3" s="1" t="s">
        <v>234</v>
      </c>
      <c r="BQ3" s="1" t="s">
        <v>233</v>
      </c>
      <c r="BR3" s="1" t="s">
        <v>232</v>
      </c>
      <c r="BS3" s="1" t="s">
        <v>231</v>
      </c>
      <c r="BT3" s="1" t="s">
        <v>230</v>
      </c>
      <c r="BU3" s="1" t="s">
        <v>229</v>
      </c>
      <c r="BV3" s="1" t="s">
        <v>228</v>
      </c>
      <c r="BW3" s="1" t="s">
        <v>227</v>
      </c>
      <c r="BX3" s="1" t="s">
        <v>226</v>
      </c>
      <c r="BY3" s="1" t="s">
        <v>225</v>
      </c>
      <c r="BZ3" s="1" t="s">
        <v>224</v>
      </c>
      <c r="CA3" s="1" t="s">
        <v>223</v>
      </c>
      <c r="CB3" s="1" t="s">
        <v>222</v>
      </c>
      <c r="CC3" s="1" t="s">
        <v>221</v>
      </c>
    </row>
    <row r="4" spans="1:81" x14ac:dyDescent="0.25">
      <c r="A4" t="s">
        <v>220</v>
      </c>
      <c r="B4">
        <v>461.73</v>
      </c>
      <c r="C4">
        <v>555</v>
      </c>
      <c r="D4">
        <v>630</v>
      </c>
      <c r="E4">
        <v>534</v>
      </c>
      <c r="F4">
        <v>539</v>
      </c>
      <c r="G4">
        <v>534</v>
      </c>
      <c r="H4">
        <v>539</v>
      </c>
      <c r="I4">
        <v>604.88</v>
      </c>
      <c r="J4">
        <v>627.32000000000005</v>
      </c>
      <c r="K4">
        <v>480.3</v>
      </c>
      <c r="L4">
        <v>480.3</v>
      </c>
      <c r="M4">
        <v>336.71</v>
      </c>
      <c r="N4">
        <v>336.71</v>
      </c>
      <c r="O4">
        <v>420.02</v>
      </c>
      <c r="P4">
        <v>419.04</v>
      </c>
      <c r="Q4">
        <v>550</v>
      </c>
      <c r="R4">
        <v>560</v>
      </c>
      <c r="S4">
        <v>559</v>
      </c>
      <c r="T4">
        <v>560</v>
      </c>
      <c r="U4">
        <v>604</v>
      </c>
      <c r="V4">
        <v>625</v>
      </c>
      <c r="W4">
        <v>337.05</v>
      </c>
      <c r="X4">
        <v>337.05</v>
      </c>
      <c r="Y4">
        <v>375.61</v>
      </c>
      <c r="Z4">
        <v>379.99</v>
      </c>
      <c r="AA4">
        <v>457.21</v>
      </c>
      <c r="AB4">
        <v>538</v>
      </c>
      <c r="AC4">
        <v>375</v>
      </c>
      <c r="AD4">
        <v>622</v>
      </c>
      <c r="AE4">
        <v>370</v>
      </c>
      <c r="AF4">
        <v>370</v>
      </c>
      <c r="AG4">
        <v>535.36</v>
      </c>
      <c r="AH4">
        <v>542.77</v>
      </c>
      <c r="AI4">
        <v>440</v>
      </c>
      <c r="AJ4">
        <v>440</v>
      </c>
      <c r="AK4">
        <v>554.96</v>
      </c>
      <c r="AL4">
        <v>554.96</v>
      </c>
      <c r="AM4">
        <v>602.41</v>
      </c>
      <c r="AP4">
        <v>1</v>
      </c>
      <c r="AR4">
        <f t="shared" ref="AR4:CC4" si="0">+B4*$AP4</f>
        <v>461.73</v>
      </c>
      <c r="AS4">
        <f t="shared" si="0"/>
        <v>555</v>
      </c>
      <c r="AT4">
        <f t="shared" si="0"/>
        <v>630</v>
      </c>
      <c r="AU4">
        <f t="shared" si="0"/>
        <v>534</v>
      </c>
      <c r="AV4">
        <f t="shared" si="0"/>
        <v>539</v>
      </c>
      <c r="AW4">
        <f t="shared" si="0"/>
        <v>534</v>
      </c>
      <c r="AX4">
        <f t="shared" si="0"/>
        <v>539</v>
      </c>
      <c r="AY4">
        <f t="shared" si="0"/>
        <v>604.88</v>
      </c>
      <c r="AZ4">
        <f t="shared" si="0"/>
        <v>627.32000000000005</v>
      </c>
      <c r="BA4">
        <f t="shared" si="0"/>
        <v>480.3</v>
      </c>
      <c r="BB4">
        <f t="shared" si="0"/>
        <v>480.3</v>
      </c>
      <c r="BC4">
        <f t="shared" si="0"/>
        <v>336.71</v>
      </c>
      <c r="BD4">
        <f t="shared" si="0"/>
        <v>336.71</v>
      </c>
      <c r="BE4">
        <f t="shared" si="0"/>
        <v>420.02</v>
      </c>
      <c r="BF4">
        <f t="shared" si="0"/>
        <v>419.04</v>
      </c>
      <c r="BG4">
        <f t="shared" si="0"/>
        <v>550</v>
      </c>
      <c r="BH4">
        <f t="shared" si="0"/>
        <v>560</v>
      </c>
      <c r="BI4">
        <f t="shared" si="0"/>
        <v>559</v>
      </c>
      <c r="BJ4">
        <f t="shared" si="0"/>
        <v>560</v>
      </c>
      <c r="BK4">
        <f t="shared" si="0"/>
        <v>604</v>
      </c>
      <c r="BL4">
        <f t="shared" si="0"/>
        <v>625</v>
      </c>
      <c r="BM4">
        <f t="shared" si="0"/>
        <v>337.05</v>
      </c>
      <c r="BN4">
        <f t="shared" si="0"/>
        <v>337.05</v>
      </c>
      <c r="BO4">
        <f t="shared" si="0"/>
        <v>375.61</v>
      </c>
      <c r="BP4">
        <f t="shared" si="0"/>
        <v>379.99</v>
      </c>
      <c r="BQ4">
        <f t="shared" si="0"/>
        <v>457.21</v>
      </c>
      <c r="BR4">
        <f t="shared" si="0"/>
        <v>538</v>
      </c>
      <c r="BS4">
        <f t="shared" si="0"/>
        <v>375</v>
      </c>
      <c r="BT4">
        <f t="shared" si="0"/>
        <v>622</v>
      </c>
      <c r="BU4">
        <f t="shared" si="0"/>
        <v>370</v>
      </c>
      <c r="BV4">
        <f t="shared" si="0"/>
        <v>370</v>
      </c>
      <c r="BW4">
        <f t="shared" si="0"/>
        <v>535.36</v>
      </c>
      <c r="BX4">
        <f t="shared" si="0"/>
        <v>542.77</v>
      </c>
      <c r="BY4">
        <f t="shared" si="0"/>
        <v>440</v>
      </c>
      <c r="BZ4">
        <f t="shared" si="0"/>
        <v>440</v>
      </c>
      <c r="CA4">
        <f t="shared" si="0"/>
        <v>554.96</v>
      </c>
      <c r="CB4">
        <f t="shared" si="0"/>
        <v>554.96</v>
      </c>
      <c r="CC4">
        <f t="shared" si="0"/>
        <v>602.41</v>
      </c>
    </row>
    <row r="5" spans="1:81" x14ac:dyDescent="0.25">
      <c r="A5" t="s">
        <v>210</v>
      </c>
      <c r="AO5" t="str">
        <f>+Input!D6</f>
        <v>Certificazione TCO</v>
      </c>
      <c r="AP5">
        <f>+IF(AO5=Ana!$B$4,1,0)</f>
        <v>1</v>
      </c>
    </row>
    <row r="6" spans="1:81" x14ac:dyDescent="0.25">
      <c r="A6" t="s">
        <v>209</v>
      </c>
      <c r="AO6" t="str">
        <f>+Input!D4</f>
        <v>15"</v>
      </c>
      <c r="AP6">
        <f>+LEFT(AO6,2)*1</f>
        <v>15</v>
      </c>
    </row>
    <row r="7" spans="1:81" x14ac:dyDescent="0.25">
      <c r="A7" s="1" t="s">
        <v>208</v>
      </c>
    </row>
    <row r="8" spans="1:81" x14ac:dyDescent="0.25">
      <c r="A8" s="45" t="s">
        <v>207</v>
      </c>
      <c r="AO8" t="str">
        <f>+Input!D9</f>
        <v>Mid *</v>
      </c>
      <c r="AP8">
        <f>+IF(AO8=Ana!C2,1,0)</f>
        <v>0</v>
      </c>
    </row>
    <row r="9" spans="1:81" x14ac:dyDescent="0.25">
      <c r="A9" s="45" t="s">
        <v>201</v>
      </c>
      <c r="B9">
        <v>57.92</v>
      </c>
      <c r="C9">
        <v>60</v>
      </c>
      <c r="D9">
        <v>60</v>
      </c>
      <c r="E9">
        <v>60</v>
      </c>
      <c r="F9">
        <v>41.8</v>
      </c>
      <c r="G9">
        <v>60</v>
      </c>
      <c r="H9">
        <v>41</v>
      </c>
      <c r="I9">
        <v>59.9</v>
      </c>
      <c r="J9">
        <v>57.57</v>
      </c>
      <c r="K9">
        <v>48.79</v>
      </c>
      <c r="L9">
        <v>48.79</v>
      </c>
      <c r="M9">
        <v>35.5</v>
      </c>
      <c r="N9">
        <v>35.5</v>
      </c>
      <c r="O9">
        <v>21.47</v>
      </c>
      <c r="P9">
        <v>21.47</v>
      </c>
      <c r="Q9">
        <v>59</v>
      </c>
      <c r="R9">
        <v>55</v>
      </c>
      <c r="S9">
        <v>59</v>
      </c>
      <c r="T9">
        <v>55</v>
      </c>
      <c r="U9">
        <v>59</v>
      </c>
      <c r="V9">
        <v>59</v>
      </c>
      <c r="W9">
        <v>37.450000000000003</v>
      </c>
      <c r="X9">
        <v>19.260000000000002</v>
      </c>
      <c r="Y9">
        <v>37.58</v>
      </c>
      <c r="Z9">
        <v>37.58</v>
      </c>
      <c r="AA9">
        <v>14.82</v>
      </c>
      <c r="AB9">
        <v>59</v>
      </c>
      <c r="AC9">
        <v>36</v>
      </c>
      <c r="AD9">
        <v>59</v>
      </c>
      <c r="AE9">
        <v>30</v>
      </c>
      <c r="AF9">
        <v>30</v>
      </c>
      <c r="AG9">
        <v>58.52</v>
      </c>
      <c r="AH9">
        <v>58.52</v>
      </c>
      <c r="AI9">
        <v>20</v>
      </c>
      <c r="AJ9">
        <v>20</v>
      </c>
      <c r="AK9">
        <v>57.5</v>
      </c>
      <c r="AL9">
        <v>57.5</v>
      </c>
      <c r="AM9">
        <v>57.5</v>
      </c>
      <c r="AO9" t="str">
        <f>+Input!D9</f>
        <v>Mid *</v>
      </c>
      <c r="AP9">
        <f>+IF(AO9=Ana!C3,1,0)</f>
        <v>1</v>
      </c>
      <c r="AR9">
        <f t="shared" ref="AR9:BA15" si="1">+B9*$AP9</f>
        <v>57.92</v>
      </c>
      <c r="AS9">
        <f t="shared" si="1"/>
        <v>60</v>
      </c>
      <c r="AT9">
        <f t="shared" si="1"/>
        <v>60</v>
      </c>
      <c r="AU9">
        <f t="shared" si="1"/>
        <v>60</v>
      </c>
      <c r="AV9">
        <f t="shared" si="1"/>
        <v>41.8</v>
      </c>
      <c r="AW9">
        <f t="shared" si="1"/>
        <v>60</v>
      </c>
      <c r="AX9">
        <f t="shared" si="1"/>
        <v>41</v>
      </c>
      <c r="AY9">
        <f t="shared" si="1"/>
        <v>59.9</v>
      </c>
      <c r="AZ9">
        <f t="shared" si="1"/>
        <v>57.57</v>
      </c>
      <c r="BA9">
        <f t="shared" si="1"/>
        <v>48.79</v>
      </c>
      <c r="BB9">
        <f t="shared" ref="BB9:BK15" si="2">+L9*$AP9</f>
        <v>48.79</v>
      </c>
      <c r="BC9">
        <f t="shared" si="2"/>
        <v>35.5</v>
      </c>
      <c r="BD9">
        <f t="shared" si="2"/>
        <v>35.5</v>
      </c>
      <c r="BE9">
        <f t="shared" si="2"/>
        <v>21.47</v>
      </c>
      <c r="BF9">
        <f t="shared" si="2"/>
        <v>21.47</v>
      </c>
      <c r="BG9">
        <f t="shared" si="2"/>
        <v>59</v>
      </c>
      <c r="BH9">
        <f t="shared" si="2"/>
        <v>55</v>
      </c>
      <c r="BI9">
        <f t="shared" si="2"/>
        <v>59</v>
      </c>
      <c r="BJ9">
        <f t="shared" si="2"/>
        <v>55</v>
      </c>
      <c r="BK9">
        <f t="shared" si="2"/>
        <v>59</v>
      </c>
      <c r="BL9">
        <f t="shared" ref="BL9:BU15" si="3">+V9*$AP9</f>
        <v>59</v>
      </c>
      <c r="BM9">
        <f t="shared" si="3"/>
        <v>37.450000000000003</v>
      </c>
      <c r="BN9">
        <f t="shared" si="3"/>
        <v>19.260000000000002</v>
      </c>
      <c r="BO9">
        <f t="shared" si="3"/>
        <v>37.58</v>
      </c>
      <c r="BP9">
        <f t="shared" si="3"/>
        <v>37.58</v>
      </c>
      <c r="BQ9">
        <f t="shared" si="3"/>
        <v>14.82</v>
      </c>
      <c r="BR9">
        <f t="shared" si="3"/>
        <v>59</v>
      </c>
      <c r="BS9">
        <f t="shared" si="3"/>
        <v>36</v>
      </c>
      <c r="BT9">
        <f t="shared" si="3"/>
        <v>59</v>
      </c>
      <c r="BU9">
        <f t="shared" si="3"/>
        <v>30</v>
      </c>
      <c r="BV9">
        <f t="shared" ref="BV9:CC15" si="4">+AF9*$AP9</f>
        <v>30</v>
      </c>
      <c r="BW9">
        <f t="shared" si="4"/>
        <v>58.52</v>
      </c>
      <c r="BX9">
        <f t="shared" si="4"/>
        <v>58.52</v>
      </c>
      <c r="BY9">
        <f t="shared" si="4"/>
        <v>20</v>
      </c>
      <c r="BZ9">
        <f t="shared" si="4"/>
        <v>20</v>
      </c>
      <c r="CA9">
        <f t="shared" si="4"/>
        <v>57.5</v>
      </c>
      <c r="CB9">
        <f t="shared" si="4"/>
        <v>57.5</v>
      </c>
      <c r="CC9">
        <f t="shared" si="4"/>
        <v>57.5</v>
      </c>
    </row>
    <row r="10" spans="1:81" x14ac:dyDescent="0.25">
      <c r="A10" s="45" t="s">
        <v>196</v>
      </c>
      <c r="B10">
        <v>130.31</v>
      </c>
      <c r="C10">
        <v>180</v>
      </c>
      <c r="D10">
        <v>180</v>
      </c>
      <c r="E10">
        <v>180</v>
      </c>
      <c r="F10">
        <v>170.5</v>
      </c>
      <c r="G10">
        <v>180</v>
      </c>
      <c r="H10">
        <v>170</v>
      </c>
      <c r="I10">
        <v>171.62</v>
      </c>
      <c r="J10">
        <v>149.16</v>
      </c>
      <c r="K10">
        <v>128.36000000000001</v>
      </c>
      <c r="L10">
        <v>128.36000000000001</v>
      </c>
      <c r="M10">
        <v>78.38</v>
      </c>
      <c r="N10">
        <v>78.38</v>
      </c>
      <c r="O10">
        <v>98.59</v>
      </c>
      <c r="P10">
        <v>98.59</v>
      </c>
      <c r="Q10">
        <v>179</v>
      </c>
      <c r="R10">
        <v>179</v>
      </c>
      <c r="S10">
        <v>175</v>
      </c>
      <c r="T10">
        <v>175</v>
      </c>
      <c r="U10">
        <v>160</v>
      </c>
      <c r="V10">
        <v>160</v>
      </c>
      <c r="W10">
        <v>63.13</v>
      </c>
      <c r="X10">
        <v>48.15</v>
      </c>
      <c r="Y10">
        <v>97.23</v>
      </c>
      <c r="Z10">
        <v>97.23</v>
      </c>
      <c r="AA10">
        <v>98.55</v>
      </c>
      <c r="AB10">
        <v>159</v>
      </c>
      <c r="AC10">
        <v>97</v>
      </c>
      <c r="AD10">
        <v>177</v>
      </c>
      <c r="AE10">
        <v>95</v>
      </c>
      <c r="AF10">
        <v>95</v>
      </c>
      <c r="AG10">
        <v>178.01</v>
      </c>
      <c r="AH10">
        <v>168.39</v>
      </c>
      <c r="AI10">
        <v>105</v>
      </c>
      <c r="AJ10">
        <v>105</v>
      </c>
      <c r="AK10">
        <v>172.49</v>
      </c>
      <c r="AL10">
        <v>172.49</v>
      </c>
      <c r="AM10">
        <v>172.49</v>
      </c>
      <c r="AO10" t="str">
        <f>+Input!D9</f>
        <v>Mid *</v>
      </c>
      <c r="AP10">
        <f>+IF(AO10=Ana!C4,1,0)</f>
        <v>0</v>
      </c>
      <c r="AR10">
        <f t="shared" si="1"/>
        <v>0</v>
      </c>
      <c r="AS10">
        <f t="shared" si="1"/>
        <v>0</v>
      </c>
      <c r="AT10">
        <f t="shared" si="1"/>
        <v>0</v>
      </c>
      <c r="AU10">
        <f t="shared" si="1"/>
        <v>0</v>
      </c>
      <c r="AV10">
        <f t="shared" si="1"/>
        <v>0</v>
      </c>
      <c r="AW10">
        <f t="shared" si="1"/>
        <v>0</v>
      </c>
      <c r="AX10">
        <f t="shared" si="1"/>
        <v>0</v>
      </c>
      <c r="AY10">
        <f t="shared" si="1"/>
        <v>0</v>
      </c>
      <c r="AZ10">
        <f t="shared" si="1"/>
        <v>0</v>
      </c>
      <c r="BA10">
        <f t="shared" si="1"/>
        <v>0</v>
      </c>
      <c r="BB10">
        <f t="shared" si="2"/>
        <v>0</v>
      </c>
      <c r="BC10">
        <f t="shared" si="2"/>
        <v>0</v>
      </c>
      <c r="BD10">
        <f t="shared" si="2"/>
        <v>0</v>
      </c>
      <c r="BE10">
        <f t="shared" si="2"/>
        <v>0</v>
      </c>
      <c r="BF10">
        <f t="shared" si="2"/>
        <v>0</v>
      </c>
      <c r="BG10">
        <f t="shared" si="2"/>
        <v>0</v>
      </c>
      <c r="BH10">
        <f t="shared" si="2"/>
        <v>0</v>
      </c>
      <c r="BI10">
        <f t="shared" si="2"/>
        <v>0</v>
      </c>
      <c r="BJ10">
        <f t="shared" si="2"/>
        <v>0</v>
      </c>
      <c r="BK10">
        <f t="shared" si="2"/>
        <v>0</v>
      </c>
      <c r="BL10">
        <f t="shared" si="3"/>
        <v>0</v>
      </c>
      <c r="BM10">
        <f t="shared" si="3"/>
        <v>0</v>
      </c>
      <c r="BN10">
        <f t="shared" si="3"/>
        <v>0</v>
      </c>
      <c r="BO10">
        <f t="shared" si="3"/>
        <v>0</v>
      </c>
      <c r="BP10">
        <f t="shared" si="3"/>
        <v>0</v>
      </c>
      <c r="BQ10">
        <f t="shared" si="3"/>
        <v>0</v>
      </c>
      <c r="BR10">
        <f t="shared" si="3"/>
        <v>0</v>
      </c>
      <c r="BS10">
        <f t="shared" si="3"/>
        <v>0</v>
      </c>
      <c r="BT10">
        <f t="shared" si="3"/>
        <v>0</v>
      </c>
      <c r="BU10">
        <f t="shared" si="3"/>
        <v>0</v>
      </c>
      <c r="BV10">
        <f t="shared" si="4"/>
        <v>0</v>
      </c>
      <c r="BW10">
        <f t="shared" si="4"/>
        <v>0</v>
      </c>
      <c r="BX10">
        <f t="shared" si="4"/>
        <v>0</v>
      </c>
      <c r="BY10">
        <f t="shared" si="4"/>
        <v>0</v>
      </c>
      <c r="BZ10">
        <f t="shared" si="4"/>
        <v>0</v>
      </c>
      <c r="CA10">
        <f t="shared" si="4"/>
        <v>0</v>
      </c>
      <c r="CB10">
        <f t="shared" si="4"/>
        <v>0</v>
      </c>
      <c r="CC10">
        <f t="shared" si="4"/>
        <v>0</v>
      </c>
    </row>
    <row r="11" spans="1:81" x14ac:dyDescent="0.25">
      <c r="A11" s="45" t="s">
        <v>191</v>
      </c>
      <c r="B11">
        <v>44.48</v>
      </c>
      <c r="C11">
        <v>50</v>
      </c>
      <c r="D11">
        <v>50</v>
      </c>
      <c r="E11">
        <v>46</v>
      </c>
      <c r="F11">
        <v>49.2</v>
      </c>
      <c r="G11">
        <v>46</v>
      </c>
      <c r="H11">
        <v>49.2</v>
      </c>
      <c r="I11">
        <v>49.73</v>
      </c>
      <c r="J11">
        <v>49.73</v>
      </c>
      <c r="K11">
        <v>44.1</v>
      </c>
      <c r="L11">
        <v>44.1</v>
      </c>
      <c r="M11">
        <v>22.78</v>
      </c>
      <c r="N11">
        <v>22.78</v>
      </c>
      <c r="O11">
        <v>22.09</v>
      </c>
      <c r="P11">
        <v>22.09</v>
      </c>
      <c r="Q11">
        <v>49</v>
      </c>
      <c r="R11">
        <v>49</v>
      </c>
      <c r="S11">
        <v>49</v>
      </c>
      <c r="T11">
        <v>49</v>
      </c>
      <c r="U11">
        <v>49</v>
      </c>
      <c r="V11">
        <v>49</v>
      </c>
      <c r="W11">
        <v>10.7</v>
      </c>
      <c r="X11">
        <v>10.7</v>
      </c>
      <c r="Y11">
        <v>31.7</v>
      </c>
      <c r="Z11">
        <v>31.7</v>
      </c>
      <c r="AA11">
        <v>30.96</v>
      </c>
      <c r="AB11">
        <v>28</v>
      </c>
      <c r="AC11">
        <v>29</v>
      </c>
      <c r="AD11">
        <v>49</v>
      </c>
      <c r="AE11">
        <v>29</v>
      </c>
      <c r="AF11">
        <v>29</v>
      </c>
      <c r="AG11">
        <v>48.46</v>
      </c>
      <c r="AH11">
        <v>48.46</v>
      </c>
      <c r="AI11">
        <v>30</v>
      </c>
      <c r="AJ11">
        <v>30</v>
      </c>
      <c r="AK11">
        <v>47.91</v>
      </c>
      <c r="AL11">
        <v>47.91</v>
      </c>
      <c r="AM11">
        <v>47.91</v>
      </c>
      <c r="AO11" t="str">
        <f>+Input!D10</f>
        <v>16 *</v>
      </c>
      <c r="AP11">
        <f>+IF(AO11=Ana!D3,1,0)</f>
        <v>1</v>
      </c>
      <c r="AR11">
        <f t="shared" si="1"/>
        <v>44.48</v>
      </c>
      <c r="AS11">
        <f t="shared" si="1"/>
        <v>50</v>
      </c>
      <c r="AT11">
        <f t="shared" si="1"/>
        <v>50</v>
      </c>
      <c r="AU11">
        <f t="shared" si="1"/>
        <v>46</v>
      </c>
      <c r="AV11">
        <f t="shared" si="1"/>
        <v>49.2</v>
      </c>
      <c r="AW11">
        <f t="shared" si="1"/>
        <v>46</v>
      </c>
      <c r="AX11">
        <f t="shared" si="1"/>
        <v>49.2</v>
      </c>
      <c r="AY11">
        <f t="shared" si="1"/>
        <v>49.73</v>
      </c>
      <c r="AZ11">
        <f t="shared" si="1"/>
        <v>49.73</v>
      </c>
      <c r="BA11">
        <f t="shared" si="1"/>
        <v>44.1</v>
      </c>
      <c r="BB11">
        <f t="shared" si="2"/>
        <v>44.1</v>
      </c>
      <c r="BC11">
        <f t="shared" si="2"/>
        <v>22.78</v>
      </c>
      <c r="BD11">
        <f t="shared" si="2"/>
        <v>22.78</v>
      </c>
      <c r="BE11">
        <f t="shared" si="2"/>
        <v>22.09</v>
      </c>
      <c r="BF11">
        <f t="shared" si="2"/>
        <v>22.09</v>
      </c>
      <c r="BG11">
        <f t="shared" si="2"/>
        <v>49</v>
      </c>
      <c r="BH11">
        <f t="shared" si="2"/>
        <v>49</v>
      </c>
      <c r="BI11">
        <f t="shared" si="2"/>
        <v>49</v>
      </c>
      <c r="BJ11">
        <f t="shared" si="2"/>
        <v>49</v>
      </c>
      <c r="BK11">
        <f t="shared" si="2"/>
        <v>49</v>
      </c>
      <c r="BL11">
        <f t="shared" si="3"/>
        <v>49</v>
      </c>
      <c r="BM11">
        <f t="shared" si="3"/>
        <v>10.7</v>
      </c>
      <c r="BN11">
        <f t="shared" si="3"/>
        <v>10.7</v>
      </c>
      <c r="BO11">
        <f t="shared" si="3"/>
        <v>31.7</v>
      </c>
      <c r="BP11">
        <f t="shared" si="3"/>
        <v>31.7</v>
      </c>
      <c r="BQ11">
        <f t="shared" si="3"/>
        <v>30.96</v>
      </c>
      <c r="BR11">
        <f t="shared" si="3"/>
        <v>28</v>
      </c>
      <c r="BS11">
        <f t="shared" si="3"/>
        <v>29</v>
      </c>
      <c r="BT11">
        <f t="shared" si="3"/>
        <v>49</v>
      </c>
      <c r="BU11">
        <f t="shared" si="3"/>
        <v>29</v>
      </c>
      <c r="BV11">
        <f t="shared" si="4"/>
        <v>29</v>
      </c>
      <c r="BW11">
        <f t="shared" si="4"/>
        <v>48.46</v>
      </c>
      <c r="BX11">
        <f t="shared" si="4"/>
        <v>48.46</v>
      </c>
      <c r="BY11">
        <f t="shared" si="4"/>
        <v>30</v>
      </c>
      <c r="BZ11">
        <f t="shared" si="4"/>
        <v>30</v>
      </c>
      <c r="CA11">
        <f t="shared" si="4"/>
        <v>47.91</v>
      </c>
      <c r="CB11">
        <f t="shared" si="4"/>
        <v>47.91</v>
      </c>
      <c r="CC11">
        <f t="shared" si="4"/>
        <v>47.91</v>
      </c>
    </row>
    <row r="12" spans="1:81" x14ac:dyDescent="0.25">
      <c r="A12" s="45" t="s">
        <v>74</v>
      </c>
      <c r="B12">
        <v>15.08</v>
      </c>
      <c r="C12">
        <v>50</v>
      </c>
      <c r="D12">
        <v>50</v>
      </c>
      <c r="E12">
        <v>24</v>
      </c>
      <c r="F12">
        <v>36.29</v>
      </c>
      <c r="G12">
        <v>24</v>
      </c>
      <c r="H12">
        <v>36.29</v>
      </c>
      <c r="I12">
        <v>32.36</v>
      </c>
      <c r="J12">
        <v>38</v>
      </c>
      <c r="K12">
        <v>35.72</v>
      </c>
      <c r="L12">
        <v>35.72</v>
      </c>
      <c r="M12">
        <v>13.02</v>
      </c>
      <c r="N12">
        <v>13.02</v>
      </c>
      <c r="O12">
        <v>12.62</v>
      </c>
      <c r="P12">
        <v>12.62</v>
      </c>
      <c r="Q12">
        <v>40</v>
      </c>
      <c r="R12">
        <v>40</v>
      </c>
      <c r="S12">
        <v>40</v>
      </c>
      <c r="T12">
        <v>40</v>
      </c>
      <c r="U12">
        <v>40</v>
      </c>
      <c r="V12">
        <v>40</v>
      </c>
      <c r="W12">
        <v>7.49</v>
      </c>
      <c r="X12">
        <v>7.49</v>
      </c>
      <c r="Y12">
        <v>24.36</v>
      </c>
      <c r="Z12">
        <v>25.36</v>
      </c>
      <c r="AA12">
        <v>25.86</v>
      </c>
      <c r="AB12">
        <v>12</v>
      </c>
      <c r="AC12">
        <v>23</v>
      </c>
      <c r="AD12">
        <v>36</v>
      </c>
      <c r="AE12">
        <v>20</v>
      </c>
      <c r="AF12">
        <v>20</v>
      </c>
      <c r="AG12">
        <v>49.42</v>
      </c>
      <c r="AH12">
        <v>49.42</v>
      </c>
      <c r="AI12">
        <v>26.5</v>
      </c>
      <c r="AJ12">
        <v>26.5</v>
      </c>
      <c r="AK12">
        <v>35.14</v>
      </c>
      <c r="AL12">
        <v>35.14</v>
      </c>
      <c r="AM12">
        <v>35.14</v>
      </c>
      <c r="AO12" t="str">
        <f>+Input!D11</f>
        <v>512 *</v>
      </c>
      <c r="AP12">
        <f>+IF(AO12=Ana!E3,1,0)</f>
        <v>1</v>
      </c>
      <c r="AR12">
        <f t="shared" si="1"/>
        <v>15.08</v>
      </c>
      <c r="AS12">
        <f t="shared" si="1"/>
        <v>50</v>
      </c>
      <c r="AT12">
        <f t="shared" si="1"/>
        <v>50</v>
      </c>
      <c r="AU12">
        <f t="shared" si="1"/>
        <v>24</v>
      </c>
      <c r="AV12">
        <f t="shared" si="1"/>
        <v>36.29</v>
      </c>
      <c r="AW12">
        <f t="shared" si="1"/>
        <v>24</v>
      </c>
      <c r="AX12">
        <f t="shared" si="1"/>
        <v>36.29</v>
      </c>
      <c r="AY12">
        <f t="shared" si="1"/>
        <v>32.36</v>
      </c>
      <c r="AZ12">
        <f t="shared" si="1"/>
        <v>38</v>
      </c>
      <c r="BA12">
        <f t="shared" si="1"/>
        <v>35.72</v>
      </c>
      <c r="BB12">
        <f t="shared" si="2"/>
        <v>35.72</v>
      </c>
      <c r="BC12">
        <f t="shared" si="2"/>
        <v>13.02</v>
      </c>
      <c r="BD12">
        <f t="shared" si="2"/>
        <v>13.02</v>
      </c>
      <c r="BE12">
        <f t="shared" si="2"/>
        <v>12.62</v>
      </c>
      <c r="BF12">
        <f t="shared" si="2"/>
        <v>12.62</v>
      </c>
      <c r="BG12">
        <f t="shared" si="2"/>
        <v>40</v>
      </c>
      <c r="BH12">
        <f t="shared" si="2"/>
        <v>40</v>
      </c>
      <c r="BI12">
        <f t="shared" si="2"/>
        <v>40</v>
      </c>
      <c r="BJ12">
        <f t="shared" si="2"/>
        <v>40</v>
      </c>
      <c r="BK12">
        <f t="shared" si="2"/>
        <v>40</v>
      </c>
      <c r="BL12">
        <f t="shared" si="3"/>
        <v>40</v>
      </c>
      <c r="BM12">
        <f t="shared" si="3"/>
        <v>7.49</v>
      </c>
      <c r="BN12">
        <f t="shared" si="3"/>
        <v>7.49</v>
      </c>
      <c r="BO12">
        <f t="shared" si="3"/>
        <v>24.36</v>
      </c>
      <c r="BP12">
        <f t="shared" si="3"/>
        <v>25.36</v>
      </c>
      <c r="BQ12">
        <f t="shared" si="3"/>
        <v>25.86</v>
      </c>
      <c r="BR12">
        <f t="shared" si="3"/>
        <v>12</v>
      </c>
      <c r="BS12">
        <f t="shared" si="3"/>
        <v>23</v>
      </c>
      <c r="BT12">
        <f t="shared" si="3"/>
        <v>36</v>
      </c>
      <c r="BU12">
        <f t="shared" si="3"/>
        <v>20</v>
      </c>
      <c r="BV12">
        <f t="shared" si="4"/>
        <v>20</v>
      </c>
      <c r="BW12">
        <f t="shared" si="4"/>
        <v>49.42</v>
      </c>
      <c r="BX12">
        <f t="shared" si="4"/>
        <v>49.42</v>
      </c>
      <c r="BY12">
        <f t="shared" si="4"/>
        <v>26.5</v>
      </c>
      <c r="BZ12">
        <f t="shared" si="4"/>
        <v>26.5</v>
      </c>
      <c r="CA12">
        <f t="shared" si="4"/>
        <v>35.14</v>
      </c>
      <c r="CB12">
        <f t="shared" si="4"/>
        <v>35.14</v>
      </c>
      <c r="CC12">
        <f t="shared" si="4"/>
        <v>35.14</v>
      </c>
    </row>
    <row r="13" spans="1:81" x14ac:dyDescent="0.25">
      <c r="A13" s="45" t="s">
        <v>190</v>
      </c>
      <c r="B13">
        <v>0.01</v>
      </c>
      <c r="C13">
        <v>70</v>
      </c>
      <c r="D13">
        <v>0</v>
      </c>
      <c r="E13">
        <v>69</v>
      </c>
      <c r="F13">
        <v>69</v>
      </c>
      <c r="G13">
        <v>69</v>
      </c>
      <c r="H13">
        <v>69</v>
      </c>
      <c r="I13">
        <v>0</v>
      </c>
      <c r="J13">
        <v>0</v>
      </c>
      <c r="K13">
        <v>35</v>
      </c>
      <c r="L13">
        <v>35</v>
      </c>
      <c r="M13">
        <v>0</v>
      </c>
      <c r="N13">
        <v>0</v>
      </c>
      <c r="O13">
        <v>0</v>
      </c>
      <c r="P13">
        <v>0</v>
      </c>
      <c r="Q13">
        <v>45</v>
      </c>
      <c r="R13">
        <v>30</v>
      </c>
      <c r="S13">
        <v>36</v>
      </c>
      <c r="T13">
        <v>30</v>
      </c>
      <c r="U13">
        <v>0</v>
      </c>
      <c r="V13">
        <v>0</v>
      </c>
      <c r="W13">
        <v>5.55</v>
      </c>
      <c r="X13">
        <v>5.55</v>
      </c>
      <c r="Y13">
        <v>1</v>
      </c>
      <c r="Z13">
        <v>1</v>
      </c>
      <c r="AA13">
        <v>0</v>
      </c>
      <c r="AB13">
        <v>16</v>
      </c>
      <c r="AC13">
        <v>2</v>
      </c>
      <c r="AE13">
        <v>1</v>
      </c>
      <c r="AF13">
        <v>1</v>
      </c>
      <c r="AG13">
        <v>68.680000000000007</v>
      </c>
      <c r="AH13">
        <v>69.53</v>
      </c>
      <c r="AI13">
        <v>0</v>
      </c>
      <c r="AJ13">
        <v>0</v>
      </c>
      <c r="AK13">
        <v>30.88</v>
      </c>
      <c r="AL13">
        <v>30.88</v>
      </c>
      <c r="AM13">
        <v>0</v>
      </c>
      <c r="AO13" t="str">
        <f>+Input!D12</f>
        <v>HD</v>
      </c>
      <c r="AP13">
        <f>+IF(AO13=Ana!L3,1,0)</f>
        <v>0</v>
      </c>
      <c r="AR13">
        <f t="shared" si="1"/>
        <v>0</v>
      </c>
      <c r="AS13">
        <f t="shared" si="1"/>
        <v>0</v>
      </c>
      <c r="AT13">
        <f t="shared" si="1"/>
        <v>0</v>
      </c>
      <c r="AU13">
        <f t="shared" si="1"/>
        <v>0</v>
      </c>
      <c r="AV13">
        <f t="shared" si="1"/>
        <v>0</v>
      </c>
      <c r="AW13">
        <f t="shared" si="1"/>
        <v>0</v>
      </c>
      <c r="AX13">
        <f t="shared" si="1"/>
        <v>0</v>
      </c>
      <c r="AY13">
        <f t="shared" si="1"/>
        <v>0</v>
      </c>
      <c r="AZ13">
        <f t="shared" si="1"/>
        <v>0</v>
      </c>
      <c r="BA13">
        <f t="shared" si="1"/>
        <v>0</v>
      </c>
      <c r="BB13">
        <f t="shared" si="2"/>
        <v>0</v>
      </c>
      <c r="BC13">
        <f t="shared" si="2"/>
        <v>0</v>
      </c>
      <c r="BD13">
        <f t="shared" si="2"/>
        <v>0</v>
      </c>
      <c r="BE13">
        <f t="shared" si="2"/>
        <v>0</v>
      </c>
      <c r="BF13">
        <f t="shared" si="2"/>
        <v>0</v>
      </c>
      <c r="BG13">
        <f t="shared" si="2"/>
        <v>0</v>
      </c>
      <c r="BH13">
        <f t="shared" si="2"/>
        <v>0</v>
      </c>
      <c r="BI13">
        <f t="shared" si="2"/>
        <v>0</v>
      </c>
      <c r="BJ13">
        <f t="shared" si="2"/>
        <v>0</v>
      </c>
      <c r="BK13">
        <f t="shared" si="2"/>
        <v>0</v>
      </c>
      <c r="BL13">
        <f t="shared" si="3"/>
        <v>0</v>
      </c>
      <c r="BM13">
        <f t="shared" si="3"/>
        <v>0</v>
      </c>
      <c r="BN13">
        <f t="shared" si="3"/>
        <v>0</v>
      </c>
      <c r="BO13">
        <f t="shared" si="3"/>
        <v>0</v>
      </c>
      <c r="BP13">
        <f t="shared" si="3"/>
        <v>0</v>
      </c>
      <c r="BQ13">
        <f t="shared" si="3"/>
        <v>0</v>
      </c>
      <c r="BR13">
        <f t="shared" si="3"/>
        <v>0</v>
      </c>
      <c r="BS13">
        <f t="shared" si="3"/>
        <v>0</v>
      </c>
      <c r="BT13">
        <f t="shared" si="3"/>
        <v>0</v>
      </c>
      <c r="BU13">
        <f t="shared" si="3"/>
        <v>0</v>
      </c>
      <c r="BV13">
        <f t="shared" si="4"/>
        <v>0</v>
      </c>
      <c r="BW13">
        <f t="shared" si="4"/>
        <v>0</v>
      </c>
      <c r="BX13">
        <f t="shared" si="4"/>
        <v>0</v>
      </c>
      <c r="BY13">
        <f t="shared" si="4"/>
        <v>0</v>
      </c>
      <c r="BZ13">
        <f t="shared" si="4"/>
        <v>0</v>
      </c>
      <c r="CA13">
        <f t="shared" si="4"/>
        <v>0</v>
      </c>
      <c r="CB13">
        <f t="shared" si="4"/>
        <v>0</v>
      </c>
      <c r="CC13">
        <f t="shared" si="4"/>
        <v>0</v>
      </c>
    </row>
    <row r="14" spans="1:81" x14ac:dyDescent="0.25">
      <c r="A14" s="45" t="s">
        <v>189</v>
      </c>
      <c r="B14">
        <v>50</v>
      </c>
      <c r="C14">
        <v>50</v>
      </c>
      <c r="D14">
        <v>50</v>
      </c>
      <c r="E14">
        <v>44</v>
      </c>
      <c r="F14">
        <v>44</v>
      </c>
      <c r="G14">
        <v>44</v>
      </c>
      <c r="H14">
        <v>44</v>
      </c>
      <c r="I14">
        <v>44</v>
      </c>
      <c r="J14">
        <v>44</v>
      </c>
      <c r="K14">
        <v>49.77</v>
      </c>
      <c r="L14">
        <v>49.77</v>
      </c>
      <c r="M14">
        <v>49.77</v>
      </c>
      <c r="N14">
        <v>49.77</v>
      </c>
      <c r="O14">
        <v>49.77</v>
      </c>
      <c r="P14">
        <v>49.77</v>
      </c>
      <c r="Q14">
        <v>45</v>
      </c>
      <c r="R14">
        <v>45</v>
      </c>
      <c r="S14">
        <v>45</v>
      </c>
      <c r="T14">
        <v>45</v>
      </c>
      <c r="U14">
        <v>45</v>
      </c>
      <c r="V14">
        <v>45</v>
      </c>
      <c r="W14">
        <v>34.24</v>
      </c>
      <c r="X14">
        <v>34.24</v>
      </c>
      <c r="Y14">
        <v>49.75</v>
      </c>
      <c r="Z14">
        <v>49.75</v>
      </c>
      <c r="AA14">
        <v>49.75</v>
      </c>
      <c r="AB14">
        <v>49</v>
      </c>
      <c r="AC14">
        <v>49</v>
      </c>
      <c r="AD14">
        <v>49</v>
      </c>
      <c r="AE14">
        <v>49.98</v>
      </c>
      <c r="AF14">
        <v>49.98</v>
      </c>
      <c r="AG14">
        <v>49.98</v>
      </c>
      <c r="AH14">
        <v>49.98</v>
      </c>
      <c r="AI14">
        <v>49.98</v>
      </c>
      <c r="AJ14">
        <v>49.98</v>
      </c>
      <c r="AK14">
        <v>47.72</v>
      </c>
      <c r="AL14">
        <v>47.91</v>
      </c>
      <c r="AM14">
        <v>47.91</v>
      </c>
      <c r="AO14" t="str">
        <f>+Input!D13</f>
        <v>Windows 11 Pro *</v>
      </c>
      <c r="AP14">
        <f>+IF(AO14=Ana!F3,1,0)</f>
        <v>0</v>
      </c>
      <c r="AR14">
        <f t="shared" si="1"/>
        <v>0</v>
      </c>
      <c r="AS14">
        <f t="shared" si="1"/>
        <v>0</v>
      </c>
      <c r="AT14">
        <f t="shared" si="1"/>
        <v>0</v>
      </c>
      <c r="AU14">
        <f t="shared" si="1"/>
        <v>0</v>
      </c>
      <c r="AV14">
        <f t="shared" si="1"/>
        <v>0</v>
      </c>
      <c r="AW14">
        <f t="shared" si="1"/>
        <v>0</v>
      </c>
      <c r="AX14">
        <f t="shared" si="1"/>
        <v>0</v>
      </c>
      <c r="AY14">
        <f t="shared" si="1"/>
        <v>0</v>
      </c>
      <c r="AZ14">
        <f t="shared" si="1"/>
        <v>0</v>
      </c>
      <c r="BA14">
        <f t="shared" si="1"/>
        <v>0</v>
      </c>
      <c r="BB14">
        <f t="shared" si="2"/>
        <v>0</v>
      </c>
      <c r="BC14">
        <f t="shared" si="2"/>
        <v>0</v>
      </c>
      <c r="BD14">
        <f t="shared" si="2"/>
        <v>0</v>
      </c>
      <c r="BE14">
        <f t="shared" si="2"/>
        <v>0</v>
      </c>
      <c r="BF14">
        <f t="shared" si="2"/>
        <v>0</v>
      </c>
      <c r="BG14">
        <f t="shared" si="2"/>
        <v>0</v>
      </c>
      <c r="BH14">
        <f t="shared" si="2"/>
        <v>0</v>
      </c>
      <c r="BI14">
        <f t="shared" si="2"/>
        <v>0</v>
      </c>
      <c r="BJ14">
        <f t="shared" si="2"/>
        <v>0</v>
      </c>
      <c r="BK14">
        <f t="shared" si="2"/>
        <v>0</v>
      </c>
      <c r="BL14">
        <f t="shared" si="3"/>
        <v>0</v>
      </c>
      <c r="BM14">
        <f t="shared" si="3"/>
        <v>0</v>
      </c>
      <c r="BN14">
        <f t="shared" si="3"/>
        <v>0</v>
      </c>
      <c r="BO14">
        <f t="shared" si="3"/>
        <v>0</v>
      </c>
      <c r="BP14">
        <f t="shared" si="3"/>
        <v>0</v>
      </c>
      <c r="BQ14">
        <f t="shared" si="3"/>
        <v>0</v>
      </c>
      <c r="BR14">
        <f t="shared" si="3"/>
        <v>0</v>
      </c>
      <c r="BS14">
        <f t="shared" si="3"/>
        <v>0</v>
      </c>
      <c r="BT14">
        <f t="shared" si="3"/>
        <v>0</v>
      </c>
      <c r="BU14">
        <f t="shared" si="3"/>
        <v>0</v>
      </c>
      <c r="BV14">
        <f t="shared" si="4"/>
        <v>0</v>
      </c>
      <c r="BW14">
        <f t="shared" si="4"/>
        <v>0</v>
      </c>
      <c r="BX14">
        <f t="shared" si="4"/>
        <v>0</v>
      </c>
      <c r="BY14">
        <f t="shared" si="4"/>
        <v>0</v>
      </c>
      <c r="BZ14">
        <f t="shared" si="4"/>
        <v>0</v>
      </c>
      <c r="CA14">
        <f t="shared" si="4"/>
        <v>0</v>
      </c>
      <c r="CB14">
        <f t="shared" si="4"/>
        <v>0</v>
      </c>
      <c r="CC14">
        <f t="shared" si="4"/>
        <v>0</v>
      </c>
    </row>
    <row r="15" spans="1:81" x14ac:dyDescent="0.25">
      <c r="A15" s="45" t="s">
        <v>188</v>
      </c>
      <c r="B15">
        <v>120</v>
      </c>
      <c r="C15">
        <v>120</v>
      </c>
      <c r="D15">
        <v>120</v>
      </c>
      <c r="E15">
        <v>119</v>
      </c>
      <c r="F15">
        <v>119</v>
      </c>
      <c r="G15">
        <v>119</v>
      </c>
      <c r="H15">
        <v>119</v>
      </c>
      <c r="I15">
        <v>119</v>
      </c>
      <c r="J15">
        <v>119</v>
      </c>
      <c r="K15">
        <v>113.71</v>
      </c>
      <c r="L15">
        <v>113.71</v>
      </c>
      <c r="M15">
        <v>104.62</v>
      </c>
      <c r="N15">
        <v>104.62</v>
      </c>
      <c r="O15">
        <v>104.62</v>
      </c>
      <c r="P15">
        <v>104.62</v>
      </c>
      <c r="Q15">
        <v>119</v>
      </c>
      <c r="R15">
        <v>119</v>
      </c>
      <c r="S15">
        <v>119</v>
      </c>
      <c r="T15">
        <v>119</v>
      </c>
      <c r="U15">
        <v>119</v>
      </c>
      <c r="V15">
        <v>119</v>
      </c>
      <c r="W15">
        <v>99.51</v>
      </c>
      <c r="X15">
        <v>99.51</v>
      </c>
      <c r="Y15">
        <v>105.64</v>
      </c>
      <c r="Z15">
        <v>105.64</v>
      </c>
      <c r="AA15">
        <v>105.64</v>
      </c>
      <c r="AB15">
        <v>118</v>
      </c>
      <c r="AC15">
        <v>96</v>
      </c>
      <c r="AD15">
        <v>118</v>
      </c>
      <c r="AE15">
        <v>75.959999999999994</v>
      </c>
      <c r="AF15">
        <v>75.959999999999994</v>
      </c>
      <c r="AG15">
        <v>119.66</v>
      </c>
      <c r="AH15">
        <v>116.54</v>
      </c>
      <c r="AI15">
        <v>110</v>
      </c>
      <c r="AJ15">
        <v>110</v>
      </c>
      <c r="AK15">
        <v>114.53</v>
      </c>
      <c r="AL15">
        <v>114.99</v>
      </c>
      <c r="AM15">
        <v>114.99</v>
      </c>
      <c r="AO15" t="str">
        <f>+Input!D13</f>
        <v>Windows 11 Pro *</v>
      </c>
      <c r="AP15">
        <f>+IF(AO15=Ana!F4,1,0)</f>
        <v>1</v>
      </c>
      <c r="AR15">
        <f t="shared" si="1"/>
        <v>120</v>
      </c>
      <c r="AS15">
        <f t="shared" si="1"/>
        <v>120</v>
      </c>
      <c r="AT15">
        <f t="shared" si="1"/>
        <v>120</v>
      </c>
      <c r="AU15">
        <f t="shared" si="1"/>
        <v>119</v>
      </c>
      <c r="AV15">
        <f t="shared" si="1"/>
        <v>119</v>
      </c>
      <c r="AW15">
        <f t="shared" si="1"/>
        <v>119</v>
      </c>
      <c r="AX15">
        <f t="shared" si="1"/>
        <v>119</v>
      </c>
      <c r="AY15">
        <f t="shared" si="1"/>
        <v>119</v>
      </c>
      <c r="AZ15">
        <f t="shared" si="1"/>
        <v>119</v>
      </c>
      <c r="BA15">
        <f t="shared" si="1"/>
        <v>113.71</v>
      </c>
      <c r="BB15">
        <f t="shared" si="2"/>
        <v>113.71</v>
      </c>
      <c r="BC15">
        <f t="shared" si="2"/>
        <v>104.62</v>
      </c>
      <c r="BD15">
        <f t="shared" si="2"/>
        <v>104.62</v>
      </c>
      <c r="BE15">
        <f t="shared" si="2"/>
        <v>104.62</v>
      </c>
      <c r="BF15">
        <f t="shared" si="2"/>
        <v>104.62</v>
      </c>
      <c r="BG15">
        <f t="shared" si="2"/>
        <v>119</v>
      </c>
      <c r="BH15">
        <f t="shared" si="2"/>
        <v>119</v>
      </c>
      <c r="BI15">
        <f t="shared" si="2"/>
        <v>119</v>
      </c>
      <c r="BJ15">
        <f t="shared" si="2"/>
        <v>119</v>
      </c>
      <c r="BK15">
        <f t="shared" si="2"/>
        <v>119</v>
      </c>
      <c r="BL15">
        <f t="shared" si="3"/>
        <v>119</v>
      </c>
      <c r="BM15">
        <f t="shared" si="3"/>
        <v>99.51</v>
      </c>
      <c r="BN15">
        <f t="shared" si="3"/>
        <v>99.51</v>
      </c>
      <c r="BO15">
        <f t="shared" si="3"/>
        <v>105.64</v>
      </c>
      <c r="BP15">
        <f t="shared" si="3"/>
        <v>105.64</v>
      </c>
      <c r="BQ15">
        <f t="shared" si="3"/>
        <v>105.64</v>
      </c>
      <c r="BR15">
        <f t="shared" si="3"/>
        <v>118</v>
      </c>
      <c r="BS15">
        <f t="shared" si="3"/>
        <v>96</v>
      </c>
      <c r="BT15">
        <f t="shared" si="3"/>
        <v>118</v>
      </c>
      <c r="BU15">
        <f t="shared" si="3"/>
        <v>75.959999999999994</v>
      </c>
      <c r="BV15">
        <f t="shared" si="4"/>
        <v>75.959999999999994</v>
      </c>
      <c r="BW15">
        <f t="shared" si="4"/>
        <v>119.66</v>
      </c>
      <c r="BX15">
        <f t="shared" si="4"/>
        <v>116.54</v>
      </c>
      <c r="BY15">
        <f t="shared" si="4"/>
        <v>110</v>
      </c>
      <c r="BZ15">
        <f t="shared" si="4"/>
        <v>110</v>
      </c>
      <c r="CA15">
        <f t="shared" si="4"/>
        <v>114.53</v>
      </c>
      <c r="CB15">
        <f t="shared" si="4"/>
        <v>114.99</v>
      </c>
      <c r="CC15">
        <f t="shared" si="4"/>
        <v>114.99</v>
      </c>
    </row>
    <row r="16" spans="1:81" x14ac:dyDescent="0.25">
      <c r="A16" s="1" t="s">
        <v>187</v>
      </c>
    </row>
    <row r="17" spans="1:81" x14ac:dyDescent="0.25">
      <c r="A17" s="45" t="s">
        <v>186</v>
      </c>
      <c r="B17">
        <v>17.8</v>
      </c>
      <c r="C17">
        <v>17.8</v>
      </c>
      <c r="D17">
        <v>17.8</v>
      </c>
      <c r="E17">
        <v>45</v>
      </c>
      <c r="F17">
        <v>45</v>
      </c>
      <c r="G17">
        <v>45</v>
      </c>
      <c r="H17">
        <v>45</v>
      </c>
      <c r="I17">
        <v>45.43</v>
      </c>
      <c r="J17">
        <v>45.43</v>
      </c>
      <c r="K17">
        <v>30.3</v>
      </c>
      <c r="L17">
        <v>30.3</v>
      </c>
      <c r="M17">
        <v>20.71</v>
      </c>
      <c r="N17">
        <v>20.71</v>
      </c>
      <c r="O17">
        <v>30.3</v>
      </c>
      <c r="P17">
        <v>30.3</v>
      </c>
      <c r="Q17">
        <v>45</v>
      </c>
      <c r="R17">
        <v>40</v>
      </c>
      <c r="S17">
        <v>45</v>
      </c>
      <c r="T17">
        <v>40</v>
      </c>
      <c r="U17">
        <v>55</v>
      </c>
      <c r="V17">
        <v>55</v>
      </c>
      <c r="W17">
        <v>42.8</v>
      </c>
      <c r="X17">
        <v>42.8</v>
      </c>
      <c r="Y17">
        <v>35.520000000000003</v>
      </c>
      <c r="Z17">
        <v>35.520000000000003</v>
      </c>
      <c r="AA17">
        <v>35.520000000000003</v>
      </c>
      <c r="AB17">
        <v>8</v>
      </c>
      <c r="AC17">
        <v>8</v>
      </c>
      <c r="AD17">
        <v>8</v>
      </c>
      <c r="AE17">
        <v>12</v>
      </c>
      <c r="AF17">
        <v>12</v>
      </c>
      <c r="AG17">
        <v>99.46</v>
      </c>
      <c r="AH17">
        <v>99.46</v>
      </c>
      <c r="AI17">
        <v>16</v>
      </c>
      <c r="AJ17">
        <v>16</v>
      </c>
      <c r="AK17">
        <v>40.299999999999997</v>
      </c>
      <c r="AL17">
        <v>40.46</v>
      </c>
      <c r="AM17">
        <v>95.83</v>
      </c>
      <c r="AO17" t="str">
        <f>+Input!D25</f>
        <v>Sì *</v>
      </c>
      <c r="AP17">
        <f>+IF(AO17="No",0,1)</f>
        <v>1</v>
      </c>
      <c r="AR17">
        <f t="shared" ref="AR17:CC17" si="5">+B17*$AP17</f>
        <v>17.8</v>
      </c>
      <c r="AS17">
        <f t="shared" si="5"/>
        <v>17.8</v>
      </c>
      <c r="AT17">
        <f t="shared" si="5"/>
        <v>17.8</v>
      </c>
      <c r="AU17">
        <f t="shared" si="5"/>
        <v>45</v>
      </c>
      <c r="AV17">
        <f t="shared" si="5"/>
        <v>45</v>
      </c>
      <c r="AW17">
        <f t="shared" si="5"/>
        <v>45</v>
      </c>
      <c r="AX17">
        <f t="shared" si="5"/>
        <v>45</v>
      </c>
      <c r="AY17">
        <f t="shared" si="5"/>
        <v>45.43</v>
      </c>
      <c r="AZ17">
        <f t="shared" si="5"/>
        <v>45.43</v>
      </c>
      <c r="BA17">
        <f t="shared" si="5"/>
        <v>30.3</v>
      </c>
      <c r="BB17">
        <f t="shared" si="5"/>
        <v>30.3</v>
      </c>
      <c r="BC17">
        <f t="shared" si="5"/>
        <v>20.71</v>
      </c>
      <c r="BD17">
        <f t="shared" si="5"/>
        <v>20.71</v>
      </c>
      <c r="BE17">
        <f t="shared" si="5"/>
        <v>30.3</v>
      </c>
      <c r="BF17">
        <f t="shared" si="5"/>
        <v>30.3</v>
      </c>
      <c r="BG17">
        <f t="shared" si="5"/>
        <v>45</v>
      </c>
      <c r="BH17">
        <f t="shared" si="5"/>
        <v>40</v>
      </c>
      <c r="BI17">
        <f t="shared" si="5"/>
        <v>45</v>
      </c>
      <c r="BJ17">
        <f t="shared" si="5"/>
        <v>40</v>
      </c>
      <c r="BK17">
        <f t="shared" si="5"/>
        <v>55</v>
      </c>
      <c r="BL17">
        <f t="shared" si="5"/>
        <v>55</v>
      </c>
      <c r="BM17">
        <f t="shared" si="5"/>
        <v>42.8</v>
      </c>
      <c r="BN17">
        <f t="shared" si="5"/>
        <v>42.8</v>
      </c>
      <c r="BO17">
        <f t="shared" si="5"/>
        <v>35.520000000000003</v>
      </c>
      <c r="BP17">
        <f t="shared" si="5"/>
        <v>35.520000000000003</v>
      </c>
      <c r="BQ17">
        <f t="shared" si="5"/>
        <v>35.520000000000003</v>
      </c>
      <c r="BR17">
        <f t="shared" si="5"/>
        <v>8</v>
      </c>
      <c r="BS17">
        <f t="shared" si="5"/>
        <v>8</v>
      </c>
      <c r="BT17">
        <f t="shared" si="5"/>
        <v>8</v>
      </c>
      <c r="BU17">
        <f t="shared" si="5"/>
        <v>12</v>
      </c>
      <c r="BV17">
        <f t="shared" si="5"/>
        <v>12</v>
      </c>
      <c r="BW17">
        <f t="shared" si="5"/>
        <v>99.46</v>
      </c>
      <c r="BX17">
        <f t="shared" si="5"/>
        <v>99.46</v>
      </c>
      <c r="BY17">
        <f t="shared" si="5"/>
        <v>16</v>
      </c>
      <c r="BZ17">
        <f t="shared" si="5"/>
        <v>16</v>
      </c>
      <c r="CA17">
        <f t="shared" si="5"/>
        <v>40.299999999999997</v>
      </c>
      <c r="CB17">
        <f t="shared" si="5"/>
        <v>40.46</v>
      </c>
      <c r="CC17">
        <f t="shared" si="5"/>
        <v>95.83</v>
      </c>
    </row>
    <row r="18" spans="1:81" x14ac:dyDescent="0.25">
      <c r="A18" s="45" t="s">
        <v>185</v>
      </c>
    </row>
    <row r="19" spans="1:81" x14ac:dyDescent="0.25">
      <c r="A19" s="45" t="s">
        <v>184</v>
      </c>
      <c r="AO19">
        <f>+Input!D16</f>
        <v>64</v>
      </c>
      <c r="AP19">
        <f>+AO19</f>
        <v>64</v>
      </c>
    </row>
    <row r="20" spans="1:81" x14ac:dyDescent="0.25">
      <c r="A20" s="45" t="s">
        <v>58</v>
      </c>
      <c r="AO20" t="str">
        <f>+Input!D17</f>
        <v>Sì *</v>
      </c>
      <c r="AP20">
        <f>+IF(AO20="No",0,1)</f>
        <v>1</v>
      </c>
    </row>
    <row r="21" spans="1:81" x14ac:dyDescent="0.25">
      <c r="A21" s="45" t="s">
        <v>36</v>
      </c>
      <c r="AO21">
        <f>+Input!D18</f>
        <v>4</v>
      </c>
    </row>
    <row r="22" spans="1:81" x14ac:dyDescent="0.25">
      <c r="A22" s="45" t="s">
        <v>20</v>
      </c>
      <c r="AO22" t="str">
        <f>+Input!D19</f>
        <v>Sì *</v>
      </c>
      <c r="AP22">
        <f>+IF(AO22="No",0,1)</f>
        <v>1</v>
      </c>
    </row>
    <row r="23" spans="1:81" x14ac:dyDescent="0.25">
      <c r="A23" s="45" t="s">
        <v>259</v>
      </c>
      <c r="AO23">
        <f>+Input!D20</f>
        <v>3</v>
      </c>
    </row>
    <row r="24" spans="1:81" x14ac:dyDescent="0.25">
      <c r="A24" s="45" t="s">
        <v>183</v>
      </c>
      <c r="AO24" t="str">
        <f>+Input!D21</f>
        <v>Sì *</v>
      </c>
      <c r="AP24">
        <f>+IF(AO24="No",0,1)</f>
        <v>1</v>
      </c>
    </row>
    <row r="25" spans="1:81" x14ac:dyDescent="0.25">
      <c r="A25" s="45" t="s">
        <v>59</v>
      </c>
      <c r="AO25" t="str">
        <f>+Input!D22</f>
        <v>Sì *</v>
      </c>
      <c r="AP25">
        <f>+IF(AO25="No",0,1)</f>
        <v>1</v>
      </c>
    </row>
    <row r="26" spans="1:81" x14ac:dyDescent="0.25">
      <c r="A26" s="45" t="s">
        <v>71</v>
      </c>
      <c r="AO26" t="str">
        <f>+Input!D6</f>
        <v>Certificazione TCO</v>
      </c>
    </row>
    <row r="27" spans="1:81" x14ac:dyDescent="0.25">
      <c r="A27" s="45" t="s">
        <v>22</v>
      </c>
      <c r="AO27" t="str">
        <f>+Input!D26</f>
        <v>No</v>
      </c>
      <c r="AP27">
        <f>+IF(AO27="No",0,1)</f>
        <v>0</v>
      </c>
    </row>
    <row r="28" spans="1:81" x14ac:dyDescent="0.25">
      <c r="A28" s="1" t="s">
        <v>87</v>
      </c>
    </row>
    <row r="29" spans="1:81" x14ac:dyDescent="0.25">
      <c r="A29" s="45" t="s">
        <v>60</v>
      </c>
      <c r="B29">
        <v>46.06</v>
      </c>
      <c r="C29">
        <v>70</v>
      </c>
      <c r="D29">
        <v>70</v>
      </c>
      <c r="E29">
        <v>73</v>
      </c>
      <c r="F29">
        <v>73</v>
      </c>
      <c r="G29">
        <v>73</v>
      </c>
      <c r="H29">
        <v>73</v>
      </c>
      <c r="I29">
        <v>82.14</v>
      </c>
      <c r="J29">
        <v>82.14</v>
      </c>
      <c r="K29">
        <v>55.56</v>
      </c>
      <c r="L29">
        <v>55.56</v>
      </c>
      <c r="M29">
        <v>55.56</v>
      </c>
      <c r="N29">
        <v>55.56</v>
      </c>
      <c r="O29">
        <v>55.56</v>
      </c>
      <c r="P29">
        <v>55.56</v>
      </c>
      <c r="Q29">
        <v>70</v>
      </c>
      <c r="R29">
        <v>70</v>
      </c>
      <c r="S29">
        <v>70</v>
      </c>
      <c r="T29">
        <v>70</v>
      </c>
      <c r="U29">
        <v>70</v>
      </c>
      <c r="V29">
        <v>70</v>
      </c>
      <c r="W29">
        <v>64.2</v>
      </c>
      <c r="X29">
        <v>64.2</v>
      </c>
      <c r="Y29">
        <v>77.36</v>
      </c>
      <c r="Z29">
        <v>77.36</v>
      </c>
      <c r="AA29">
        <v>77.36</v>
      </c>
      <c r="AB29">
        <v>40</v>
      </c>
      <c r="AC29">
        <v>40</v>
      </c>
      <c r="AD29">
        <v>40</v>
      </c>
      <c r="AE29">
        <v>35.53</v>
      </c>
      <c r="AF29">
        <v>42</v>
      </c>
      <c r="AG29">
        <v>113.04</v>
      </c>
      <c r="AH29">
        <v>119.53</v>
      </c>
      <c r="AI29">
        <v>35.53</v>
      </c>
      <c r="AJ29">
        <v>70</v>
      </c>
      <c r="AK29">
        <v>116.05</v>
      </c>
      <c r="AL29">
        <v>115.29</v>
      </c>
      <c r="AM29">
        <v>116.05</v>
      </c>
      <c r="AO29" t="str">
        <f>+Input!D30</f>
        <v>Sì, dello stesso produttore del PC *</v>
      </c>
      <c r="AP29">
        <f>+IF(AO29="No",0,1)</f>
        <v>1</v>
      </c>
      <c r="AR29">
        <f t="shared" ref="AR29:BA32" si="6">+B29*$AP29</f>
        <v>46.06</v>
      </c>
      <c r="AS29">
        <f t="shared" si="6"/>
        <v>70</v>
      </c>
      <c r="AT29">
        <f t="shared" si="6"/>
        <v>70</v>
      </c>
      <c r="AU29">
        <f t="shared" si="6"/>
        <v>73</v>
      </c>
      <c r="AV29">
        <f t="shared" si="6"/>
        <v>73</v>
      </c>
      <c r="AW29">
        <f t="shared" si="6"/>
        <v>73</v>
      </c>
      <c r="AX29">
        <f t="shared" si="6"/>
        <v>73</v>
      </c>
      <c r="AY29">
        <f t="shared" si="6"/>
        <v>82.14</v>
      </c>
      <c r="AZ29">
        <f t="shared" si="6"/>
        <v>82.14</v>
      </c>
      <c r="BA29">
        <f t="shared" si="6"/>
        <v>55.56</v>
      </c>
      <c r="BB29">
        <f t="shared" ref="BB29:BK32" si="7">+L29*$AP29</f>
        <v>55.56</v>
      </c>
      <c r="BC29">
        <f t="shared" si="7"/>
        <v>55.56</v>
      </c>
      <c r="BD29">
        <f t="shared" si="7"/>
        <v>55.56</v>
      </c>
      <c r="BE29">
        <f t="shared" si="7"/>
        <v>55.56</v>
      </c>
      <c r="BF29">
        <f t="shared" si="7"/>
        <v>55.56</v>
      </c>
      <c r="BG29">
        <f t="shared" si="7"/>
        <v>70</v>
      </c>
      <c r="BH29">
        <f t="shared" si="7"/>
        <v>70</v>
      </c>
      <c r="BI29">
        <f t="shared" si="7"/>
        <v>70</v>
      </c>
      <c r="BJ29">
        <f t="shared" si="7"/>
        <v>70</v>
      </c>
      <c r="BK29">
        <f t="shared" si="7"/>
        <v>70</v>
      </c>
      <c r="BL29">
        <f t="shared" ref="BL29:BU32" si="8">+V29*$AP29</f>
        <v>70</v>
      </c>
      <c r="BM29">
        <f t="shared" si="8"/>
        <v>64.2</v>
      </c>
      <c r="BN29">
        <f t="shared" si="8"/>
        <v>64.2</v>
      </c>
      <c r="BO29">
        <f t="shared" si="8"/>
        <v>77.36</v>
      </c>
      <c r="BP29">
        <f t="shared" si="8"/>
        <v>77.36</v>
      </c>
      <c r="BQ29">
        <f t="shared" si="8"/>
        <v>77.36</v>
      </c>
      <c r="BR29">
        <f t="shared" si="8"/>
        <v>40</v>
      </c>
      <c r="BS29">
        <f t="shared" si="8"/>
        <v>40</v>
      </c>
      <c r="BT29">
        <f t="shared" si="8"/>
        <v>40</v>
      </c>
      <c r="BU29">
        <f t="shared" si="8"/>
        <v>35.53</v>
      </c>
      <c r="BV29">
        <f t="shared" ref="BV29:CC32" si="9">+AF29*$AP29</f>
        <v>42</v>
      </c>
      <c r="BW29">
        <f t="shared" si="9"/>
        <v>113.04</v>
      </c>
      <c r="BX29">
        <f t="shared" si="9"/>
        <v>119.53</v>
      </c>
      <c r="BY29">
        <f t="shared" si="9"/>
        <v>35.53</v>
      </c>
      <c r="BZ29">
        <f t="shared" si="9"/>
        <v>70</v>
      </c>
      <c r="CA29">
        <f t="shared" si="9"/>
        <v>116.05</v>
      </c>
      <c r="CB29">
        <f t="shared" si="9"/>
        <v>115.29</v>
      </c>
      <c r="CC29">
        <f t="shared" si="9"/>
        <v>116.05</v>
      </c>
    </row>
    <row r="30" spans="1:81" x14ac:dyDescent="0.25">
      <c r="A30" s="45" t="s">
        <v>171</v>
      </c>
      <c r="B30">
        <v>61</v>
      </c>
      <c r="C30">
        <v>61</v>
      </c>
      <c r="D30">
        <v>61</v>
      </c>
      <c r="E30">
        <v>73</v>
      </c>
      <c r="F30">
        <v>73</v>
      </c>
      <c r="G30">
        <v>73</v>
      </c>
      <c r="H30">
        <v>73</v>
      </c>
      <c r="I30">
        <v>82.14</v>
      </c>
      <c r="J30">
        <v>82.14</v>
      </c>
      <c r="K30">
        <v>57.25</v>
      </c>
      <c r="L30">
        <v>57.25</v>
      </c>
      <c r="M30">
        <v>57.25</v>
      </c>
      <c r="N30">
        <v>57.25</v>
      </c>
      <c r="O30">
        <v>57.25</v>
      </c>
      <c r="P30">
        <v>57.25</v>
      </c>
      <c r="Q30">
        <v>75</v>
      </c>
      <c r="R30">
        <v>75</v>
      </c>
      <c r="S30">
        <v>75</v>
      </c>
      <c r="T30">
        <v>75</v>
      </c>
      <c r="U30">
        <v>75</v>
      </c>
      <c r="V30">
        <v>75</v>
      </c>
      <c r="W30">
        <v>49.95</v>
      </c>
      <c r="X30">
        <v>49.95</v>
      </c>
      <c r="Y30">
        <v>56.12</v>
      </c>
      <c r="Z30">
        <v>56.12</v>
      </c>
      <c r="AA30">
        <v>56.12</v>
      </c>
      <c r="AB30">
        <v>55</v>
      </c>
      <c r="AC30">
        <v>55</v>
      </c>
      <c r="AD30">
        <v>55</v>
      </c>
      <c r="AE30">
        <v>50.82</v>
      </c>
      <c r="AF30">
        <v>50.82</v>
      </c>
      <c r="AG30">
        <v>89.64</v>
      </c>
      <c r="AH30">
        <v>89.64</v>
      </c>
      <c r="AI30">
        <v>50.8</v>
      </c>
      <c r="AJ30">
        <v>50.8</v>
      </c>
      <c r="AK30">
        <v>50.83</v>
      </c>
      <c r="AL30">
        <v>50.83</v>
      </c>
      <c r="AM30">
        <v>50.83</v>
      </c>
      <c r="AO30" t="str">
        <f>+Input!D31</f>
        <v>No</v>
      </c>
      <c r="AP30">
        <f>+IF(AO30="No",0,1)</f>
        <v>0</v>
      </c>
      <c r="AR30">
        <f t="shared" si="6"/>
        <v>0</v>
      </c>
      <c r="AS30">
        <f t="shared" si="6"/>
        <v>0</v>
      </c>
      <c r="AT30">
        <f t="shared" si="6"/>
        <v>0</v>
      </c>
      <c r="AU30">
        <f t="shared" si="6"/>
        <v>0</v>
      </c>
      <c r="AV30">
        <f t="shared" si="6"/>
        <v>0</v>
      </c>
      <c r="AW30">
        <f t="shared" si="6"/>
        <v>0</v>
      </c>
      <c r="AX30">
        <f t="shared" si="6"/>
        <v>0</v>
      </c>
      <c r="AY30">
        <f t="shared" si="6"/>
        <v>0</v>
      </c>
      <c r="AZ30">
        <f t="shared" si="6"/>
        <v>0</v>
      </c>
      <c r="BA30">
        <f t="shared" si="6"/>
        <v>0</v>
      </c>
      <c r="BB30">
        <f t="shared" si="7"/>
        <v>0</v>
      </c>
      <c r="BC30">
        <f t="shared" si="7"/>
        <v>0</v>
      </c>
      <c r="BD30">
        <f t="shared" si="7"/>
        <v>0</v>
      </c>
      <c r="BE30">
        <f t="shared" si="7"/>
        <v>0</v>
      </c>
      <c r="BF30">
        <f t="shared" si="7"/>
        <v>0</v>
      </c>
      <c r="BG30">
        <f t="shared" si="7"/>
        <v>0</v>
      </c>
      <c r="BH30">
        <f t="shared" si="7"/>
        <v>0</v>
      </c>
      <c r="BI30">
        <f t="shared" si="7"/>
        <v>0</v>
      </c>
      <c r="BJ30">
        <f t="shared" si="7"/>
        <v>0</v>
      </c>
      <c r="BK30">
        <f t="shared" si="7"/>
        <v>0</v>
      </c>
      <c r="BL30">
        <f t="shared" si="8"/>
        <v>0</v>
      </c>
      <c r="BM30">
        <f t="shared" si="8"/>
        <v>0</v>
      </c>
      <c r="BN30">
        <f t="shared" si="8"/>
        <v>0</v>
      </c>
      <c r="BO30">
        <f t="shared" si="8"/>
        <v>0</v>
      </c>
      <c r="BP30">
        <f t="shared" si="8"/>
        <v>0</v>
      </c>
      <c r="BQ30">
        <f t="shared" si="8"/>
        <v>0</v>
      </c>
      <c r="BR30">
        <f t="shared" si="8"/>
        <v>0</v>
      </c>
      <c r="BS30">
        <f t="shared" si="8"/>
        <v>0</v>
      </c>
      <c r="BT30">
        <f t="shared" si="8"/>
        <v>0</v>
      </c>
      <c r="BU30">
        <f t="shared" si="8"/>
        <v>0</v>
      </c>
      <c r="BV30">
        <f t="shared" si="9"/>
        <v>0</v>
      </c>
      <c r="BW30">
        <f t="shared" si="9"/>
        <v>0</v>
      </c>
      <c r="BX30">
        <f t="shared" si="9"/>
        <v>0</v>
      </c>
      <c r="BY30">
        <f t="shared" si="9"/>
        <v>0</v>
      </c>
      <c r="BZ30">
        <f t="shared" si="9"/>
        <v>0</v>
      </c>
      <c r="CA30">
        <f t="shared" si="9"/>
        <v>0</v>
      </c>
      <c r="CB30">
        <f t="shared" si="9"/>
        <v>0</v>
      </c>
      <c r="CC30">
        <f t="shared" si="9"/>
        <v>0</v>
      </c>
    </row>
    <row r="31" spans="1:81" x14ac:dyDescent="0.25">
      <c r="A31" s="45" t="s">
        <v>61</v>
      </c>
      <c r="B31">
        <v>18.100000000000001</v>
      </c>
      <c r="C31">
        <v>18.100000000000001</v>
      </c>
      <c r="D31">
        <v>18.100000000000001</v>
      </c>
      <c r="E31">
        <v>21</v>
      </c>
      <c r="F31">
        <v>21</v>
      </c>
      <c r="G31">
        <v>21</v>
      </c>
      <c r="H31">
        <v>21</v>
      </c>
      <c r="I31">
        <v>30.9</v>
      </c>
      <c r="J31">
        <v>30.9</v>
      </c>
      <c r="K31">
        <v>16.97</v>
      </c>
      <c r="L31">
        <v>16.97</v>
      </c>
      <c r="M31">
        <v>16.97</v>
      </c>
      <c r="N31">
        <v>16.97</v>
      </c>
      <c r="O31">
        <v>16.97</v>
      </c>
      <c r="P31">
        <v>16.97</v>
      </c>
      <c r="Q31">
        <v>25</v>
      </c>
      <c r="R31">
        <v>25</v>
      </c>
      <c r="S31">
        <v>25</v>
      </c>
      <c r="T31">
        <v>25</v>
      </c>
      <c r="U31">
        <v>25</v>
      </c>
      <c r="V31">
        <v>25</v>
      </c>
      <c r="W31">
        <v>17.760000000000002</v>
      </c>
      <c r="X31">
        <v>17.760000000000002</v>
      </c>
      <c r="Y31">
        <v>17.61</v>
      </c>
      <c r="Z31">
        <v>17.61</v>
      </c>
      <c r="AA31">
        <v>17.61</v>
      </c>
      <c r="AB31">
        <v>18</v>
      </c>
      <c r="AC31">
        <v>18</v>
      </c>
      <c r="AD31">
        <v>18</v>
      </c>
      <c r="AE31">
        <v>18</v>
      </c>
      <c r="AF31">
        <v>18</v>
      </c>
      <c r="AG31">
        <v>45</v>
      </c>
      <c r="AH31">
        <v>45</v>
      </c>
      <c r="AI31">
        <v>18</v>
      </c>
      <c r="AJ31">
        <v>18</v>
      </c>
      <c r="AK31">
        <v>32.17</v>
      </c>
      <c r="AL31">
        <v>32.17</v>
      </c>
      <c r="AM31">
        <v>32.17</v>
      </c>
      <c r="AO31" t="str">
        <f>+Input!D32</f>
        <v>No</v>
      </c>
      <c r="AP31">
        <f>+IF(AO31="No",0,1)</f>
        <v>0</v>
      </c>
      <c r="AR31">
        <f t="shared" si="6"/>
        <v>0</v>
      </c>
      <c r="AS31">
        <f t="shared" si="6"/>
        <v>0</v>
      </c>
      <c r="AT31">
        <f t="shared" si="6"/>
        <v>0</v>
      </c>
      <c r="AU31">
        <f t="shared" si="6"/>
        <v>0</v>
      </c>
      <c r="AV31">
        <f t="shared" si="6"/>
        <v>0</v>
      </c>
      <c r="AW31">
        <f t="shared" si="6"/>
        <v>0</v>
      </c>
      <c r="AX31">
        <f t="shared" si="6"/>
        <v>0</v>
      </c>
      <c r="AY31">
        <f t="shared" si="6"/>
        <v>0</v>
      </c>
      <c r="AZ31">
        <f t="shared" si="6"/>
        <v>0</v>
      </c>
      <c r="BA31">
        <f t="shared" si="6"/>
        <v>0</v>
      </c>
      <c r="BB31">
        <f t="shared" si="7"/>
        <v>0</v>
      </c>
      <c r="BC31">
        <f t="shared" si="7"/>
        <v>0</v>
      </c>
      <c r="BD31">
        <f t="shared" si="7"/>
        <v>0</v>
      </c>
      <c r="BE31">
        <f t="shared" si="7"/>
        <v>0</v>
      </c>
      <c r="BF31">
        <f t="shared" si="7"/>
        <v>0</v>
      </c>
      <c r="BG31">
        <f t="shared" si="7"/>
        <v>0</v>
      </c>
      <c r="BH31">
        <f t="shared" si="7"/>
        <v>0</v>
      </c>
      <c r="BI31">
        <f t="shared" si="7"/>
        <v>0</v>
      </c>
      <c r="BJ31">
        <f t="shared" si="7"/>
        <v>0</v>
      </c>
      <c r="BK31">
        <f t="shared" si="7"/>
        <v>0</v>
      </c>
      <c r="BL31">
        <f t="shared" si="8"/>
        <v>0</v>
      </c>
      <c r="BM31">
        <f t="shared" si="8"/>
        <v>0</v>
      </c>
      <c r="BN31">
        <f t="shared" si="8"/>
        <v>0</v>
      </c>
      <c r="BO31">
        <f t="shared" si="8"/>
        <v>0</v>
      </c>
      <c r="BP31">
        <f t="shared" si="8"/>
        <v>0</v>
      </c>
      <c r="BQ31">
        <f t="shared" si="8"/>
        <v>0</v>
      </c>
      <c r="BR31">
        <f t="shared" si="8"/>
        <v>0</v>
      </c>
      <c r="BS31">
        <f t="shared" si="8"/>
        <v>0</v>
      </c>
      <c r="BT31">
        <f t="shared" si="8"/>
        <v>0</v>
      </c>
      <c r="BU31">
        <f t="shared" si="8"/>
        <v>0</v>
      </c>
      <c r="BV31">
        <f t="shared" si="9"/>
        <v>0</v>
      </c>
      <c r="BW31">
        <f t="shared" si="9"/>
        <v>0</v>
      </c>
      <c r="BX31">
        <f t="shared" si="9"/>
        <v>0</v>
      </c>
      <c r="BY31">
        <f t="shared" si="9"/>
        <v>0</v>
      </c>
      <c r="BZ31">
        <f t="shared" si="9"/>
        <v>0</v>
      </c>
      <c r="CA31">
        <f t="shared" si="9"/>
        <v>0</v>
      </c>
      <c r="CB31">
        <f t="shared" si="9"/>
        <v>0</v>
      </c>
      <c r="CC31">
        <f t="shared" si="9"/>
        <v>0</v>
      </c>
    </row>
    <row r="32" spans="1:81" x14ac:dyDescent="0.25">
      <c r="A32" s="45" t="s">
        <v>62</v>
      </c>
      <c r="B32">
        <v>15.95</v>
      </c>
      <c r="C32">
        <v>15.95</v>
      </c>
      <c r="D32">
        <v>15.95</v>
      </c>
      <c r="E32">
        <v>22</v>
      </c>
      <c r="F32">
        <v>22</v>
      </c>
      <c r="G32">
        <v>22</v>
      </c>
      <c r="H32">
        <v>22</v>
      </c>
      <c r="I32">
        <v>26</v>
      </c>
      <c r="J32">
        <v>26</v>
      </c>
      <c r="K32">
        <v>10.76</v>
      </c>
      <c r="L32">
        <v>20.61</v>
      </c>
      <c r="M32">
        <v>10.76</v>
      </c>
      <c r="N32">
        <v>20.61</v>
      </c>
      <c r="O32">
        <v>10.76</v>
      </c>
      <c r="P32">
        <v>20.61</v>
      </c>
      <c r="Q32">
        <v>20</v>
      </c>
      <c r="R32">
        <v>20</v>
      </c>
      <c r="S32">
        <v>20</v>
      </c>
      <c r="T32">
        <v>20</v>
      </c>
      <c r="U32">
        <v>20</v>
      </c>
      <c r="V32">
        <v>20</v>
      </c>
      <c r="W32">
        <v>13.91</v>
      </c>
      <c r="X32">
        <v>13.91</v>
      </c>
      <c r="Y32">
        <v>21.15</v>
      </c>
      <c r="Z32">
        <v>21.15</v>
      </c>
      <c r="AA32">
        <v>21.15</v>
      </c>
      <c r="AB32">
        <v>16</v>
      </c>
      <c r="AC32">
        <v>16</v>
      </c>
      <c r="AD32">
        <v>16</v>
      </c>
      <c r="AE32">
        <v>14.53</v>
      </c>
      <c r="AF32">
        <v>20.96</v>
      </c>
      <c r="AG32">
        <v>43.61</v>
      </c>
      <c r="AH32">
        <v>43.87</v>
      </c>
      <c r="AI32">
        <v>14.53</v>
      </c>
      <c r="AJ32">
        <v>20.5</v>
      </c>
      <c r="AK32">
        <v>22.61</v>
      </c>
      <c r="AL32">
        <v>22.61</v>
      </c>
      <c r="AM32">
        <v>22.61</v>
      </c>
      <c r="AO32" t="str">
        <f>+Input!D33</f>
        <v>No</v>
      </c>
      <c r="AP32">
        <f>+IF(AO32="No",0,1)</f>
        <v>0</v>
      </c>
      <c r="AR32">
        <f t="shared" si="6"/>
        <v>0</v>
      </c>
      <c r="AS32">
        <f t="shared" si="6"/>
        <v>0</v>
      </c>
      <c r="AT32">
        <f t="shared" si="6"/>
        <v>0</v>
      </c>
      <c r="AU32">
        <f t="shared" si="6"/>
        <v>0</v>
      </c>
      <c r="AV32">
        <f t="shared" si="6"/>
        <v>0</v>
      </c>
      <c r="AW32">
        <f t="shared" si="6"/>
        <v>0</v>
      </c>
      <c r="AX32">
        <f t="shared" si="6"/>
        <v>0</v>
      </c>
      <c r="AY32">
        <f t="shared" si="6"/>
        <v>0</v>
      </c>
      <c r="AZ32">
        <f t="shared" si="6"/>
        <v>0</v>
      </c>
      <c r="BA32">
        <f t="shared" si="6"/>
        <v>0</v>
      </c>
      <c r="BB32">
        <f t="shared" si="7"/>
        <v>0</v>
      </c>
      <c r="BC32">
        <f t="shared" si="7"/>
        <v>0</v>
      </c>
      <c r="BD32">
        <f t="shared" si="7"/>
        <v>0</v>
      </c>
      <c r="BE32">
        <f t="shared" si="7"/>
        <v>0</v>
      </c>
      <c r="BF32">
        <f t="shared" si="7"/>
        <v>0</v>
      </c>
      <c r="BG32">
        <f t="shared" si="7"/>
        <v>0</v>
      </c>
      <c r="BH32">
        <f t="shared" si="7"/>
        <v>0</v>
      </c>
      <c r="BI32">
        <f t="shared" si="7"/>
        <v>0</v>
      </c>
      <c r="BJ32">
        <f t="shared" si="7"/>
        <v>0</v>
      </c>
      <c r="BK32">
        <f t="shared" si="7"/>
        <v>0</v>
      </c>
      <c r="BL32">
        <f t="shared" si="8"/>
        <v>0</v>
      </c>
      <c r="BM32">
        <f t="shared" si="8"/>
        <v>0</v>
      </c>
      <c r="BN32">
        <f t="shared" si="8"/>
        <v>0</v>
      </c>
      <c r="BO32">
        <f t="shared" si="8"/>
        <v>0</v>
      </c>
      <c r="BP32">
        <f t="shared" si="8"/>
        <v>0</v>
      </c>
      <c r="BQ32">
        <f t="shared" si="8"/>
        <v>0</v>
      </c>
      <c r="BR32">
        <f t="shared" si="8"/>
        <v>0</v>
      </c>
      <c r="BS32">
        <f t="shared" si="8"/>
        <v>0</v>
      </c>
      <c r="BT32">
        <f t="shared" si="8"/>
        <v>0</v>
      </c>
      <c r="BU32">
        <f t="shared" si="8"/>
        <v>0</v>
      </c>
      <c r="BV32">
        <f t="shared" si="9"/>
        <v>0</v>
      </c>
      <c r="BW32">
        <f t="shared" si="9"/>
        <v>0</v>
      </c>
      <c r="BX32">
        <f t="shared" si="9"/>
        <v>0</v>
      </c>
      <c r="BY32">
        <f t="shared" si="9"/>
        <v>0</v>
      </c>
      <c r="BZ32">
        <f t="shared" si="9"/>
        <v>0</v>
      </c>
      <c r="CA32">
        <f t="shared" si="9"/>
        <v>0</v>
      </c>
      <c r="CB32">
        <f t="shared" si="9"/>
        <v>0</v>
      </c>
      <c r="CC32">
        <f t="shared" si="9"/>
        <v>0</v>
      </c>
    </row>
    <row r="33" spans="1:81" x14ac:dyDescent="0.25">
      <c r="A33" s="1" t="s">
        <v>153</v>
      </c>
    </row>
    <row r="34" spans="1:81" x14ac:dyDescent="0.25">
      <c r="A34" s="45" t="s">
        <v>72</v>
      </c>
      <c r="AO34" t="str">
        <f>+Input!D33</f>
        <v>No</v>
      </c>
      <c r="AP34">
        <f>+IF(AO34=Ana!H4,1,0)</f>
        <v>0</v>
      </c>
    </row>
    <row r="35" spans="1:81" x14ac:dyDescent="0.25">
      <c r="A35" s="45" t="s">
        <v>73</v>
      </c>
      <c r="AO35" t="str">
        <f>+Input!D30</f>
        <v>Sì, dello stesso produttore del PC *</v>
      </c>
      <c r="AP35">
        <f>+IF(AO35=Ana!H4,1,0)</f>
        <v>1</v>
      </c>
    </row>
    <row r="36" spans="1:81" x14ac:dyDescent="0.25">
      <c r="A36" s="1" t="s">
        <v>97</v>
      </c>
    </row>
    <row r="37" spans="1:81" x14ac:dyDescent="0.25">
      <c r="A37" s="45" t="s">
        <v>63</v>
      </c>
      <c r="B37">
        <v>24.4</v>
      </c>
      <c r="C37">
        <v>24.4</v>
      </c>
      <c r="D37">
        <v>24.4</v>
      </c>
      <c r="E37">
        <v>42</v>
      </c>
      <c r="F37">
        <v>42</v>
      </c>
      <c r="G37">
        <v>42</v>
      </c>
      <c r="H37">
        <v>42</v>
      </c>
      <c r="I37">
        <v>43</v>
      </c>
      <c r="J37">
        <v>43</v>
      </c>
      <c r="K37">
        <v>18.93</v>
      </c>
      <c r="L37">
        <v>18.93</v>
      </c>
      <c r="M37">
        <v>18.93</v>
      </c>
      <c r="N37">
        <v>18.93</v>
      </c>
      <c r="O37">
        <v>18.93</v>
      </c>
      <c r="P37">
        <v>18.93</v>
      </c>
      <c r="Q37">
        <v>44</v>
      </c>
      <c r="R37">
        <v>44</v>
      </c>
      <c r="S37">
        <v>44</v>
      </c>
      <c r="T37">
        <v>44</v>
      </c>
      <c r="U37">
        <v>44</v>
      </c>
      <c r="V37">
        <v>44</v>
      </c>
      <c r="W37">
        <v>36</v>
      </c>
      <c r="X37">
        <v>36</v>
      </c>
      <c r="Y37">
        <v>17.670000000000002</v>
      </c>
      <c r="Z37">
        <v>17.670000000000002</v>
      </c>
      <c r="AA37">
        <v>17.670000000000002</v>
      </c>
      <c r="AB37">
        <v>22</v>
      </c>
      <c r="AC37">
        <v>22</v>
      </c>
      <c r="AD37">
        <v>22</v>
      </c>
      <c r="AE37">
        <v>18.809999999999999</v>
      </c>
      <c r="AF37">
        <v>19.170000000000002</v>
      </c>
      <c r="AG37">
        <v>42.52</v>
      </c>
      <c r="AH37">
        <v>44.44</v>
      </c>
      <c r="AI37">
        <v>18.8</v>
      </c>
      <c r="AJ37">
        <v>18.8</v>
      </c>
      <c r="AK37">
        <v>17.68</v>
      </c>
      <c r="AL37">
        <v>17.68</v>
      </c>
      <c r="AM37">
        <v>17.68</v>
      </c>
      <c r="AO37" t="str">
        <f>+Input!D34</f>
        <v>Sì *</v>
      </c>
      <c r="AP37">
        <f>+IF(AO37="No",0,1)</f>
        <v>1</v>
      </c>
      <c r="AR37">
        <f t="shared" ref="AR37:BA40" si="10">+B37*$AP37</f>
        <v>24.4</v>
      </c>
      <c r="AS37">
        <f t="shared" si="10"/>
        <v>24.4</v>
      </c>
      <c r="AT37">
        <f t="shared" si="10"/>
        <v>24.4</v>
      </c>
      <c r="AU37">
        <f t="shared" si="10"/>
        <v>42</v>
      </c>
      <c r="AV37">
        <f t="shared" si="10"/>
        <v>42</v>
      </c>
      <c r="AW37">
        <f t="shared" si="10"/>
        <v>42</v>
      </c>
      <c r="AX37">
        <f t="shared" si="10"/>
        <v>42</v>
      </c>
      <c r="AY37">
        <f t="shared" si="10"/>
        <v>43</v>
      </c>
      <c r="AZ37">
        <f t="shared" si="10"/>
        <v>43</v>
      </c>
      <c r="BA37">
        <f t="shared" si="10"/>
        <v>18.93</v>
      </c>
      <c r="BB37">
        <f t="shared" ref="BB37:BK40" si="11">+L37*$AP37</f>
        <v>18.93</v>
      </c>
      <c r="BC37">
        <f t="shared" si="11"/>
        <v>18.93</v>
      </c>
      <c r="BD37">
        <f t="shared" si="11"/>
        <v>18.93</v>
      </c>
      <c r="BE37">
        <f t="shared" si="11"/>
        <v>18.93</v>
      </c>
      <c r="BF37">
        <f t="shared" si="11"/>
        <v>18.93</v>
      </c>
      <c r="BG37">
        <f t="shared" si="11"/>
        <v>44</v>
      </c>
      <c r="BH37">
        <f t="shared" si="11"/>
        <v>44</v>
      </c>
      <c r="BI37">
        <f t="shared" si="11"/>
        <v>44</v>
      </c>
      <c r="BJ37">
        <f t="shared" si="11"/>
        <v>44</v>
      </c>
      <c r="BK37">
        <f t="shared" si="11"/>
        <v>44</v>
      </c>
      <c r="BL37">
        <f t="shared" ref="BL37:BU40" si="12">+V37*$AP37</f>
        <v>44</v>
      </c>
      <c r="BM37">
        <f t="shared" si="12"/>
        <v>36</v>
      </c>
      <c r="BN37">
        <f t="shared" si="12"/>
        <v>36</v>
      </c>
      <c r="BO37">
        <f t="shared" si="12"/>
        <v>17.670000000000002</v>
      </c>
      <c r="BP37">
        <f t="shared" si="12"/>
        <v>17.670000000000002</v>
      </c>
      <c r="BQ37">
        <f t="shared" si="12"/>
        <v>17.670000000000002</v>
      </c>
      <c r="BR37">
        <f t="shared" si="12"/>
        <v>22</v>
      </c>
      <c r="BS37">
        <f t="shared" si="12"/>
        <v>22</v>
      </c>
      <c r="BT37">
        <f t="shared" si="12"/>
        <v>22</v>
      </c>
      <c r="BU37">
        <f t="shared" si="12"/>
        <v>18.809999999999999</v>
      </c>
      <c r="BV37">
        <f t="shared" ref="BV37:CC40" si="13">+AF37*$AP37</f>
        <v>19.170000000000002</v>
      </c>
      <c r="BW37">
        <f t="shared" si="13"/>
        <v>42.52</v>
      </c>
      <c r="BX37">
        <f t="shared" si="13"/>
        <v>44.44</v>
      </c>
      <c r="BY37">
        <f t="shared" si="13"/>
        <v>18.8</v>
      </c>
      <c r="BZ37">
        <f t="shared" si="13"/>
        <v>18.8</v>
      </c>
      <c r="CA37">
        <f t="shared" si="13"/>
        <v>17.68</v>
      </c>
      <c r="CB37">
        <f t="shared" si="13"/>
        <v>17.68</v>
      </c>
      <c r="CC37">
        <f t="shared" si="13"/>
        <v>17.68</v>
      </c>
    </row>
    <row r="38" spans="1:81" x14ac:dyDescent="0.25">
      <c r="A38" s="45" t="s">
        <v>64</v>
      </c>
      <c r="B38">
        <v>12.9</v>
      </c>
      <c r="C38">
        <v>12.9</v>
      </c>
      <c r="D38">
        <v>12.9</v>
      </c>
      <c r="E38">
        <v>16</v>
      </c>
      <c r="F38">
        <v>16</v>
      </c>
      <c r="G38">
        <v>16</v>
      </c>
      <c r="H38">
        <v>16</v>
      </c>
      <c r="I38">
        <v>16</v>
      </c>
      <c r="J38">
        <v>16</v>
      </c>
      <c r="K38">
        <v>12.32</v>
      </c>
      <c r="L38">
        <v>12.32</v>
      </c>
      <c r="M38">
        <v>12.32</v>
      </c>
      <c r="N38">
        <v>12.32</v>
      </c>
      <c r="O38">
        <v>12.32</v>
      </c>
      <c r="P38">
        <v>12.32</v>
      </c>
      <c r="Q38">
        <v>19</v>
      </c>
      <c r="R38">
        <v>19</v>
      </c>
      <c r="S38">
        <v>19</v>
      </c>
      <c r="T38">
        <v>19</v>
      </c>
      <c r="U38">
        <v>19</v>
      </c>
      <c r="V38">
        <v>19</v>
      </c>
      <c r="W38">
        <v>30</v>
      </c>
      <c r="X38">
        <v>30</v>
      </c>
      <c r="Y38">
        <v>9.35</v>
      </c>
      <c r="Z38">
        <v>9.85</v>
      </c>
      <c r="AA38">
        <v>9.35</v>
      </c>
      <c r="AB38">
        <v>14</v>
      </c>
      <c r="AC38">
        <v>14</v>
      </c>
      <c r="AD38">
        <v>14</v>
      </c>
      <c r="AE38">
        <v>12.53</v>
      </c>
      <c r="AF38">
        <v>12.53</v>
      </c>
      <c r="AG38">
        <v>29.86</v>
      </c>
      <c r="AH38">
        <v>29.77</v>
      </c>
      <c r="AI38">
        <v>12.5</v>
      </c>
      <c r="AJ38">
        <v>12.5</v>
      </c>
      <c r="AK38">
        <v>13.08</v>
      </c>
      <c r="AL38">
        <v>13.08</v>
      </c>
      <c r="AM38">
        <v>13.08</v>
      </c>
      <c r="AO38" t="str">
        <f>+Input!D35</f>
        <v>Sì *</v>
      </c>
      <c r="AP38">
        <f>+IF(AO38="No",0,1)</f>
        <v>1</v>
      </c>
      <c r="AR38">
        <f t="shared" si="10"/>
        <v>12.9</v>
      </c>
      <c r="AS38">
        <f t="shared" si="10"/>
        <v>12.9</v>
      </c>
      <c r="AT38">
        <f t="shared" si="10"/>
        <v>12.9</v>
      </c>
      <c r="AU38">
        <f t="shared" si="10"/>
        <v>16</v>
      </c>
      <c r="AV38">
        <f t="shared" si="10"/>
        <v>16</v>
      </c>
      <c r="AW38">
        <f t="shared" si="10"/>
        <v>16</v>
      </c>
      <c r="AX38">
        <f t="shared" si="10"/>
        <v>16</v>
      </c>
      <c r="AY38">
        <f t="shared" si="10"/>
        <v>16</v>
      </c>
      <c r="AZ38">
        <f t="shared" si="10"/>
        <v>16</v>
      </c>
      <c r="BA38">
        <f t="shared" si="10"/>
        <v>12.32</v>
      </c>
      <c r="BB38">
        <f t="shared" si="11"/>
        <v>12.32</v>
      </c>
      <c r="BC38">
        <f t="shared" si="11"/>
        <v>12.32</v>
      </c>
      <c r="BD38">
        <f t="shared" si="11"/>
        <v>12.32</v>
      </c>
      <c r="BE38">
        <f t="shared" si="11"/>
        <v>12.32</v>
      </c>
      <c r="BF38">
        <f t="shared" si="11"/>
        <v>12.32</v>
      </c>
      <c r="BG38">
        <f t="shared" si="11"/>
        <v>19</v>
      </c>
      <c r="BH38">
        <f t="shared" si="11"/>
        <v>19</v>
      </c>
      <c r="BI38">
        <f t="shared" si="11"/>
        <v>19</v>
      </c>
      <c r="BJ38">
        <f t="shared" si="11"/>
        <v>19</v>
      </c>
      <c r="BK38">
        <f t="shared" si="11"/>
        <v>19</v>
      </c>
      <c r="BL38">
        <f t="shared" si="12"/>
        <v>19</v>
      </c>
      <c r="BM38">
        <f t="shared" si="12"/>
        <v>30</v>
      </c>
      <c r="BN38">
        <f t="shared" si="12"/>
        <v>30</v>
      </c>
      <c r="BO38">
        <f t="shared" si="12"/>
        <v>9.35</v>
      </c>
      <c r="BP38">
        <f t="shared" si="12"/>
        <v>9.85</v>
      </c>
      <c r="BQ38">
        <f t="shared" si="12"/>
        <v>9.35</v>
      </c>
      <c r="BR38">
        <f t="shared" si="12"/>
        <v>14</v>
      </c>
      <c r="BS38">
        <f t="shared" si="12"/>
        <v>14</v>
      </c>
      <c r="BT38">
        <f t="shared" si="12"/>
        <v>14</v>
      </c>
      <c r="BU38">
        <f t="shared" si="12"/>
        <v>12.53</v>
      </c>
      <c r="BV38">
        <f t="shared" si="13"/>
        <v>12.53</v>
      </c>
      <c r="BW38">
        <f t="shared" si="13"/>
        <v>29.86</v>
      </c>
      <c r="BX38">
        <f t="shared" si="13"/>
        <v>29.77</v>
      </c>
      <c r="BY38">
        <f t="shared" si="13"/>
        <v>12.5</v>
      </c>
      <c r="BZ38">
        <f t="shared" si="13"/>
        <v>12.5</v>
      </c>
      <c r="CA38">
        <f t="shared" si="13"/>
        <v>13.08</v>
      </c>
      <c r="CB38">
        <f t="shared" si="13"/>
        <v>13.08</v>
      </c>
      <c r="CC38">
        <f t="shared" si="13"/>
        <v>13.08</v>
      </c>
    </row>
    <row r="39" spans="1:81" x14ac:dyDescent="0.25">
      <c r="A39" s="45" t="s">
        <v>140</v>
      </c>
      <c r="B39">
        <v>108</v>
      </c>
      <c r="C39">
        <v>108</v>
      </c>
      <c r="D39">
        <v>108</v>
      </c>
      <c r="E39">
        <v>136</v>
      </c>
      <c r="F39">
        <v>136</v>
      </c>
      <c r="G39">
        <v>136</v>
      </c>
      <c r="H39">
        <v>136</v>
      </c>
      <c r="I39">
        <v>137.9</v>
      </c>
      <c r="J39">
        <v>17.899999999999999</v>
      </c>
      <c r="K39">
        <v>118.43</v>
      </c>
      <c r="L39">
        <v>118.43</v>
      </c>
      <c r="M39">
        <v>118.43</v>
      </c>
      <c r="N39">
        <v>118.43</v>
      </c>
      <c r="O39">
        <v>118.43</v>
      </c>
      <c r="P39">
        <v>118.43</v>
      </c>
      <c r="Q39">
        <v>105</v>
      </c>
      <c r="R39">
        <v>105</v>
      </c>
      <c r="S39">
        <v>105</v>
      </c>
      <c r="T39">
        <v>105</v>
      </c>
      <c r="U39">
        <v>105</v>
      </c>
      <c r="V39">
        <v>105</v>
      </c>
      <c r="W39">
        <v>132.36000000000001</v>
      </c>
      <c r="X39">
        <v>132.36000000000001</v>
      </c>
      <c r="Y39">
        <v>105.89</v>
      </c>
      <c r="Z39">
        <v>105.89</v>
      </c>
      <c r="AA39">
        <v>105.89</v>
      </c>
      <c r="AB39">
        <v>120</v>
      </c>
      <c r="AC39">
        <v>112</v>
      </c>
      <c r="AD39">
        <v>112</v>
      </c>
      <c r="AE39">
        <v>110</v>
      </c>
      <c r="AF39">
        <v>110</v>
      </c>
      <c r="AG39">
        <v>144.43</v>
      </c>
      <c r="AH39">
        <v>144.43</v>
      </c>
      <c r="AI39">
        <v>110</v>
      </c>
      <c r="AJ39">
        <v>110</v>
      </c>
      <c r="AK39">
        <v>120.35</v>
      </c>
      <c r="AL39">
        <v>120.35</v>
      </c>
      <c r="AM39">
        <v>120.35</v>
      </c>
      <c r="AO39" t="str">
        <f>+Input!D36</f>
        <v>No</v>
      </c>
      <c r="AP39">
        <f>+IF(OR(AO39=Ana!I3,AO39=Ana!I5),1,0)</f>
        <v>0</v>
      </c>
      <c r="AR39">
        <f t="shared" si="10"/>
        <v>0</v>
      </c>
      <c r="AS39">
        <f t="shared" si="10"/>
        <v>0</v>
      </c>
      <c r="AT39">
        <f t="shared" si="10"/>
        <v>0</v>
      </c>
      <c r="AU39">
        <f t="shared" si="10"/>
        <v>0</v>
      </c>
      <c r="AV39">
        <f t="shared" si="10"/>
        <v>0</v>
      </c>
      <c r="AW39">
        <f t="shared" si="10"/>
        <v>0</v>
      </c>
      <c r="AX39">
        <f t="shared" si="10"/>
        <v>0</v>
      </c>
      <c r="AY39">
        <f t="shared" si="10"/>
        <v>0</v>
      </c>
      <c r="AZ39">
        <f t="shared" si="10"/>
        <v>0</v>
      </c>
      <c r="BA39">
        <f t="shared" si="10"/>
        <v>0</v>
      </c>
      <c r="BB39">
        <f t="shared" si="11"/>
        <v>0</v>
      </c>
      <c r="BC39">
        <f t="shared" si="11"/>
        <v>0</v>
      </c>
      <c r="BD39">
        <f t="shared" si="11"/>
        <v>0</v>
      </c>
      <c r="BE39">
        <f t="shared" si="11"/>
        <v>0</v>
      </c>
      <c r="BF39">
        <f t="shared" si="11"/>
        <v>0</v>
      </c>
      <c r="BG39">
        <f t="shared" si="11"/>
        <v>0</v>
      </c>
      <c r="BH39">
        <f t="shared" si="11"/>
        <v>0</v>
      </c>
      <c r="BI39">
        <f t="shared" si="11"/>
        <v>0</v>
      </c>
      <c r="BJ39">
        <f t="shared" si="11"/>
        <v>0</v>
      </c>
      <c r="BK39">
        <f t="shared" si="11"/>
        <v>0</v>
      </c>
      <c r="BL39">
        <f t="shared" si="12"/>
        <v>0</v>
      </c>
      <c r="BM39">
        <f t="shared" si="12"/>
        <v>0</v>
      </c>
      <c r="BN39">
        <f t="shared" si="12"/>
        <v>0</v>
      </c>
      <c r="BO39">
        <f t="shared" si="12"/>
        <v>0</v>
      </c>
      <c r="BP39">
        <f t="shared" si="12"/>
        <v>0</v>
      </c>
      <c r="BQ39">
        <f t="shared" si="12"/>
        <v>0</v>
      </c>
      <c r="BR39">
        <f t="shared" si="12"/>
        <v>0</v>
      </c>
      <c r="BS39">
        <f t="shared" si="12"/>
        <v>0</v>
      </c>
      <c r="BT39">
        <f t="shared" si="12"/>
        <v>0</v>
      </c>
      <c r="BU39">
        <f t="shared" si="12"/>
        <v>0</v>
      </c>
      <c r="BV39">
        <f t="shared" si="13"/>
        <v>0</v>
      </c>
      <c r="BW39">
        <f t="shared" si="13"/>
        <v>0</v>
      </c>
      <c r="BX39">
        <f t="shared" si="13"/>
        <v>0</v>
      </c>
      <c r="BY39">
        <f t="shared" si="13"/>
        <v>0</v>
      </c>
      <c r="BZ39">
        <f t="shared" si="13"/>
        <v>0</v>
      </c>
      <c r="CA39">
        <f t="shared" si="13"/>
        <v>0</v>
      </c>
      <c r="CB39">
        <f t="shared" si="13"/>
        <v>0</v>
      </c>
      <c r="CC39">
        <f t="shared" si="13"/>
        <v>0</v>
      </c>
    </row>
    <row r="40" spans="1:81" x14ac:dyDescent="0.25">
      <c r="A40" s="45" t="s">
        <v>137</v>
      </c>
      <c r="B40">
        <v>218</v>
      </c>
      <c r="C40">
        <v>218</v>
      </c>
      <c r="D40">
        <v>218</v>
      </c>
      <c r="E40">
        <v>263</v>
      </c>
      <c r="F40">
        <v>263</v>
      </c>
      <c r="G40">
        <v>263</v>
      </c>
      <c r="H40">
        <v>263</v>
      </c>
      <c r="I40">
        <v>268.08999999999997</v>
      </c>
      <c r="J40">
        <v>290.08999999999997</v>
      </c>
      <c r="K40">
        <v>183.33</v>
      </c>
      <c r="L40">
        <v>245.14</v>
      </c>
      <c r="M40">
        <v>183.33</v>
      </c>
      <c r="N40">
        <v>245.14</v>
      </c>
      <c r="O40">
        <v>183.33</v>
      </c>
      <c r="P40">
        <v>245.14</v>
      </c>
      <c r="Q40">
        <v>200</v>
      </c>
      <c r="R40">
        <v>200</v>
      </c>
      <c r="S40">
        <v>200</v>
      </c>
      <c r="T40">
        <v>200</v>
      </c>
      <c r="U40">
        <v>200</v>
      </c>
      <c r="V40">
        <v>200</v>
      </c>
      <c r="W40">
        <v>212.7</v>
      </c>
      <c r="X40">
        <v>212.7</v>
      </c>
      <c r="Y40">
        <v>227.16</v>
      </c>
      <c r="Z40">
        <v>227.16</v>
      </c>
      <c r="AA40">
        <v>227.16</v>
      </c>
      <c r="AB40">
        <v>218</v>
      </c>
      <c r="AC40">
        <v>195</v>
      </c>
      <c r="AD40">
        <v>195</v>
      </c>
      <c r="AE40">
        <v>220</v>
      </c>
      <c r="AF40">
        <v>220</v>
      </c>
      <c r="AG40">
        <v>314.18</v>
      </c>
      <c r="AH40">
        <v>314.18</v>
      </c>
      <c r="AI40">
        <v>220</v>
      </c>
      <c r="AJ40">
        <v>220</v>
      </c>
      <c r="AK40">
        <v>214.14</v>
      </c>
      <c r="AL40">
        <v>214.14</v>
      </c>
      <c r="AM40">
        <v>214.14</v>
      </c>
      <c r="AO40" t="str">
        <f>+Input!D36</f>
        <v>No</v>
      </c>
      <c r="AP40">
        <f>+IF(OR(AO40=Ana!I4,AO40=Ana!I6),1,0)</f>
        <v>0</v>
      </c>
      <c r="AR40">
        <f t="shared" si="10"/>
        <v>0</v>
      </c>
      <c r="AS40">
        <f t="shared" si="10"/>
        <v>0</v>
      </c>
      <c r="AT40">
        <f t="shared" si="10"/>
        <v>0</v>
      </c>
      <c r="AU40">
        <f t="shared" si="10"/>
        <v>0</v>
      </c>
      <c r="AV40">
        <f t="shared" si="10"/>
        <v>0</v>
      </c>
      <c r="AW40">
        <f t="shared" si="10"/>
        <v>0</v>
      </c>
      <c r="AX40">
        <f t="shared" si="10"/>
        <v>0</v>
      </c>
      <c r="AY40">
        <f t="shared" si="10"/>
        <v>0</v>
      </c>
      <c r="AZ40">
        <f t="shared" si="10"/>
        <v>0</v>
      </c>
      <c r="BA40">
        <f t="shared" si="10"/>
        <v>0</v>
      </c>
      <c r="BB40">
        <f t="shared" si="11"/>
        <v>0</v>
      </c>
      <c r="BC40">
        <f t="shared" si="11"/>
        <v>0</v>
      </c>
      <c r="BD40">
        <f t="shared" si="11"/>
        <v>0</v>
      </c>
      <c r="BE40">
        <f t="shared" si="11"/>
        <v>0</v>
      </c>
      <c r="BF40">
        <f t="shared" si="11"/>
        <v>0</v>
      </c>
      <c r="BG40">
        <f t="shared" si="11"/>
        <v>0</v>
      </c>
      <c r="BH40">
        <f t="shared" si="11"/>
        <v>0</v>
      </c>
      <c r="BI40">
        <f t="shared" si="11"/>
        <v>0</v>
      </c>
      <c r="BJ40">
        <f t="shared" si="11"/>
        <v>0</v>
      </c>
      <c r="BK40">
        <f t="shared" si="11"/>
        <v>0</v>
      </c>
      <c r="BL40">
        <f t="shared" si="12"/>
        <v>0</v>
      </c>
      <c r="BM40">
        <f t="shared" si="12"/>
        <v>0</v>
      </c>
      <c r="BN40">
        <f t="shared" si="12"/>
        <v>0</v>
      </c>
      <c r="BO40">
        <f t="shared" si="12"/>
        <v>0</v>
      </c>
      <c r="BP40">
        <f t="shared" si="12"/>
        <v>0</v>
      </c>
      <c r="BQ40">
        <f t="shared" si="12"/>
        <v>0</v>
      </c>
      <c r="BR40">
        <f t="shared" si="12"/>
        <v>0</v>
      </c>
      <c r="BS40">
        <f t="shared" si="12"/>
        <v>0</v>
      </c>
      <c r="BT40">
        <f t="shared" si="12"/>
        <v>0</v>
      </c>
      <c r="BU40">
        <f t="shared" si="12"/>
        <v>0</v>
      </c>
      <c r="BV40">
        <f t="shared" si="13"/>
        <v>0</v>
      </c>
      <c r="BW40">
        <f t="shared" si="13"/>
        <v>0</v>
      </c>
      <c r="BX40">
        <f t="shared" si="13"/>
        <v>0</v>
      </c>
      <c r="BY40">
        <f t="shared" si="13"/>
        <v>0</v>
      </c>
      <c r="BZ40">
        <f t="shared" si="13"/>
        <v>0</v>
      </c>
      <c r="CA40">
        <f t="shared" si="13"/>
        <v>0</v>
      </c>
      <c r="CB40">
        <f t="shared" si="13"/>
        <v>0</v>
      </c>
      <c r="CC40">
        <f t="shared" si="13"/>
        <v>0</v>
      </c>
    </row>
    <row r="41" spans="1:81" x14ac:dyDescent="0.25">
      <c r="A41" s="1" t="s">
        <v>134</v>
      </c>
    </row>
    <row r="42" spans="1:81" x14ac:dyDescent="0.25">
      <c r="A42" s="45" t="s">
        <v>133</v>
      </c>
      <c r="AO42" t="str">
        <f>+Input!D36</f>
        <v>No</v>
      </c>
      <c r="AP42">
        <f>+IF(AO42=Ana!I5,1,0)</f>
        <v>0</v>
      </c>
      <c r="AR42">
        <f t="shared" ref="AR42:AR43" si="14">+B42*$AP42</f>
        <v>0</v>
      </c>
      <c r="AS42">
        <f t="shared" ref="AS42:AS43" si="15">+C42*$AP42</f>
        <v>0</v>
      </c>
      <c r="AT42">
        <f t="shared" ref="AT42:AT43" si="16">+D42*$AP42</f>
        <v>0</v>
      </c>
      <c r="AU42">
        <f t="shared" ref="AU42:AU43" si="17">+E42*$AP42</f>
        <v>0</v>
      </c>
      <c r="AV42">
        <f t="shared" ref="AV42:AV43" si="18">+F42*$AP42</f>
        <v>0</v>
      </c>
      <c r="AW42">
        <f t="shared" ref="AW42:AW43" si="19">+G42*$AP42</f>
        <v>0</v>
      </c>
      <c r="AX42">
        <f t="shared" ref="AX42:AX43" si="20">+H42*$AP42</f>
        <v>0</v>
      </c>
      <c r="AY42">
        <f t="shared" ref="AY42:AY43" si="21">+I42*$AP42</f>
        <v>0</v>
      </c>
      <c r="AZ42">
        <f t="shared" ref="AZ42:AZ43" si="22">+J42*$AP42</f>
        <v>0</v>
      </c>
      <c r="BA42">
        <f t="shared" ref="BA42:BA43" si="23">+K42*$AP42</f>
        <v>0</v>
      </c>
      <c r="BB42">
        <f t="shared" ref="BB42:BB43" si="24">+L42*$AP42</f>
        <v>0</v>
      </c>
      <c r="BC42">
        <f t="shared" ref="BC42:BC43" si="25">+M42*$AP42</f>
        <v>0</v>
      </c>
      <c r="BD42">
        <f t="shared" ref="BD42:BD43" si="26">+N42*$AP42</f>
        <v>0</v>
      </c>
      <c r="BE42">
        <f t="shared" ref="BE42:BE43" si="27">+O42*$AP42</f>
        <v>0</v>
      </c>
      <c r="BF42">
        <f t="shared" ref="BF42:BF43" si="28">+P42*$AP42</f>
        <v>0</v>
      </c>
      <c r="BG42">
        <f t="shared" ref="BG42:BG43" si="29">+Q42*$AP42</f>
        <v>0</v>
      </c>
      <c r="BH42">
        <f t="shared" ref="BH42:BH43" si="30">+R42*$AP42</f>
        <v>0</v>
      </c>
      <c r="BI42">
        <f t="shared" ref="BI42:BI43" si="31">+S42*$AP42</f>
        <v>0</v>
      </c>
      <c r="BJ42">
        <f t="shared" ref="BJ42:BJ43" si="32">+T42*$AP42</f>
        <v>0</v>
      </c>
      <c r="BK42">
        <f t="shared" ref="BK42:BK43" si="33">+U42*$AP42</f>
        <v>0</v>
      </c>
      <c r="BL42">
        <f t="shared" ref="BL42:BL43" si="34">+V42*$AP42</f>
        <v>0</v>
      </c>
      <c r="BM42">
        <f t="shared" ref="BM42:BM43" si="35">+W42*$AP42</f>
        <v>0</v>
      </c>
      <c r="BN42">
        <f t="shared" ref="BN42:BN43" si="36">+X42*$AP42</f>
        <v>0</v>
      </c>
      <c r="BO42">
        <f t="shared" ref="BO42:BO43" si="37">+Y42*$AP42</f>
        <v>0</v>
      </c>
      <c r="BP42">
        <f t="shared" ref="BP42:BP43" si="38">+Z42*$AP42</f>
        <v>0</v>
      </c>
      <c r="BQ42">
        <f t="shared" ref="BQ42:BQ43" si="39">+AA42*$AP42</f>
        <v>0</v>
      </c>
      <c r="BR42">
        <f t="shared" ref="BR42:BR43" si="40">+AB42*$AP42</f>
        <v>0</v>
      </c>
      <c r="BS42">
        <f t="shared" ref="BS42:BS43" si="41">+AC42*$AP42</f>
        <v>0</v>
      </c>
      <c r="BT42">
        <f t="shared" ref="BT42:BT43" si="42">+AD42*$AP42</f>
        <v>0</v>
      </c>
      <c r="BU42">
        <f t="shared" ref="BU42:BU43" si="43">+AE42*$AP42</f>
        <v>0</v>
      </c>
      <c r="BV42">
        <f t="shared" ref="BV42:BV43" si="44">+AF42*$AP42</f>
        <v>0</v>
      </c>
      <c r="BW42">
        <f t="shared" ref="BW42:BW43" si="45">+AG42*$AP42</f>
        <v>0</v>
      </c>
      <c r="BX42">
        <f t="shared" ref="BX42:BX43" si="46">+AH42*$AP42</f>
        <v>0</v>
      </c>
      <c r="BY42">
        <f t="shared" ref="BY42:BY43" si="47">+AI42*$AP42</f>
        <v>0</v>
      </c>
      <c r="BZ42">
        <f t="shared" ref="BZ42:BZ43" si="48">+AJ42*$AP42</f>
        <v>0</v>
      </c>
      <c r="CA42">
        <f t="shared" ref="CA42:CA43" si="49">+AK42*$AP42</f>
        <v>0</v>
      </c>
      <c r="CB42">
        <f t="shared" ref="CB42:CB43" si="50">+AL42*$AP42</f>
        <v>0</v>
      </c>
      <c r="CC42">
        <f t="shared" ref="CC42:CC43" si="51">+AM42*$AP42</f>
        <v>0</v>
      </c>
    </row>
    <row r="43" spans="1:81" x14ac:dyDescent="0.25">
      <c r="A43" s="45" t="s">
        <v>132</v>
      </c>
      <c r="AO43" t="str">
        <f>+Input!D36</f>
        <v>No</v>
      </c>
      <c r="AP43">
        <f>+IF(AO43=Ana!I6,1,0)</f>
        <v>0</v>
      </c>
      <c r="AR43">
        <f t="shared" si="14"/>
        <v>0</v>
      </c>
      <c r="AS43">
        <f t="shared" si="15"/>
        <v>0</v>
      </c>
      <c r="AT43">
        <f t="shared" si="16"/>
        <v>0</v>
      </c>
      <c r="AU43">
        <f t="shared" si="17"/>
        <v>0</v>
      </c>
      <c r="AV43">
        <f t="shared" si="18"/>
        <v>0</v>
      </c>
      <c r="AW43">
        <f t="shared" si="19"/>
        <v>0</v>
      </c>
      <c r="AX43">
        <f t="shared" si="20"/>
        <v>0</v>
      </c>
      <c r="AY43">
        <f t="shared" si="21"/>
        <v>0</v>
      </c>
      <c r="AZ43">
        <f t="shared" si="22"/>
        <v>0</v>
      </c>
      <c r="BA43">
        <f t="shared" si="23"/>
        <v>0</v>
      </c>
      <c r="BB43">
        <f t="shared" si="24"/>
        <v>0</v>
      </c>
      <c r="BC43">
        <f t="shared" si="25"/>
        <v>0</v>
      </c>
      <c r="BD43">
        <f t="shared" si="26"/>
        <v>0</v>
      </c>
      <c r="BE43">
        <f t="shared" si="27"/>
        <v>0</v>
      </c>
      <c r="BF43">
        <f t="shared" si="28"/>
        <v>0</v>
      </c>
      <c r="BG43">
        <f t="shared" si="29"/>
        <v>0</v>
      </c>
      <c r="BH43">
        <f t="shared" si="30"/>
        <v>0</v>
      </c>
      <c r="BI43">
        <f t="shared" si="31"/>
        <v>0</v>
      </c>
      <c r="BJ43">
        <f t="shared" si="32"/>
        <v>0</v>
      </c>
      <c r="BK43">
        <f t="shared" si="33"/>
        <v>0</v>
      </c>
      <c r="BL43">
        <f t="shared" si="34"/>
        <v>0</v>
      </c>
      <c r="BM43">
        <f t="shared" si="35"/>
        <v>0</v>
      </c>
      <c r="BN43">
        <f t="shared" si="36"/>
        <v>0</v>
      </c>
      <c r="BO43">
        <f t="shared" si="37"/>
        <v>0</v>
      </c>
      <c r="BP43">
        <f t="shared" si="38"/>
        <v>0</v>
      </c>
      <c r="BQ43">
        <f t="shared" si="39"/>
        <v>0</v>
      </c>
      <c r="BR43">
        <f t="shared" si="40"/>
        <v>0</v>
      </c>
      <c r="BS43">
        <f t="shared" si="41"/>
        <v>0</v>
      </c>
      <c r="BT43">
        <f t="shared" si="42"/>
        <v>0</v>
      </c>
      <c r="BU43">
        <f t="shared" si="43"/>
        <v>0</v>
      </c>
      <c r="BV43">
        <f t="shared" si="44"/>
        <v>0</v>
      </c>
      <c r="BW43">
        <f t="shared" si="45"/>
        <v>0</v>
      </c>
      <c r="BX43">
        <f t="shared" si="46"/>
        <v>0</v>
      </c>
      <c r="BY43">
        <f t="shared" si="47"/>
        <v>0</v>
      </c>
      <c r="BZ43">
        <f t="shared" si="48"/>
        <v>0</v>
      </c>
      <c r="CA43">
        <f t="shared" si="49"/>
        <v>0</v>
      </c>
      <c r="CB43">
        <f t="shared" si="50"/>
        <v>0</v>
      </c>
      <c r="CC43">
        <f t="shared" si="51"/>
        <v>0</v>
      </c>
    </row>
    <row r="45" spans="1:81" x14ac:dyDescent="0.25">
      <c r="AQ45" s="3" t="s">
        <v>44</v>
      </c>
      <c r="AR45">
        <f>+SUM(AR4:AR43)</f>
        <v>800.36999999999989</v>
      </c>
      <c r="AS45">
        <f t="shared" ref="AS45:CC45" si="52">+SUM(AS4:AS43)</f>
        <v>960.09999999999991</v>
      </c>
      <c r="AT45">
        <f t="shared" si="52"/>
        <v>1035.0999999999999</v>
      </c>
      <c r="AU45">
        <f t="shared" si="52"/>
        <v>959</v>
      </c>
      <c r="AV45">
        <f t="shared" si="52"/>
        <v>961.29</v>
      </c>
      <c r="AW45">
        <f t="shared" si="52"/>
        <v>959</v>
      </c>
      <c r="AX45">
        <f t="shared" si="52"/>
        <v>960.49</v>
      </c>
      <c r="AY45">
        <f t="shared" si="52"/>
        <v>1052.44</v>
      </c>
      <c r="AZ45">
        <f t="shared" si="52"/>
        <v>1078.19</v>
      </c>
      <c r="BA45">
        <f t="shared" si="52"/>
        <v>839.73</v>
      </c>
      <c r="BB45">
        <f t="shared" si="52"/>
        <v>839.73</v>
      </c>
      <c r="BC45">
        <f t="shared" si="52"/>
        <v>620.15000000000009</v>
      </c>
      <c r="BD45">
        <f t="shared" si="52"/>
        <v>620.15000000000009</v>
      </c>
      <c r="BE45">
        <f t="shared" si="52"/>
        <v>697.92999999999984</v>
      </c>
      <c r="BF45">
        <f t="shared" si="52"/>
        <v>696.94999999999982</v>
      </c>
      <c r="BG45">
        <f t="shared" si="52"/>
        <v>995</v>
      </c>
      <c r="BH45">
        <f t="shared" si="52"/>
        <v>996</v>
      </c>
      <c r="BI45">
        <f t="shared" si="52"/>
        <v>1004</v>
      </c>
      <c r="BJ45">
        <f t="shared" si="52"/>
        <v>996</v>
      </c>
      <c r="BK45">
        <f t="shared" si="52"/>
        <v>1059</v>
      </c>
      <c r="BL45">
        <f t="shared" si="52"/>
        <v>1080</v>
      </c>
      <c r="BM45">
        <f t="shared" si="52"/>
        <v>665.2</v>
      </c>
      <c r="BN45">
        <f t="shared" si="52"/>
        <v>647.01</v>
      </c>
      <c r="BO45">
        <f t="shared" si="52"/>
        <v>714.79</v>
      </c>
      <c r="BP45">
        <f t="shared" si="52"/>
        <v>720.67</v>
      </c>
      <c r="BQ45">
        <f t="shared" si="52"/>
        <v>774.38999999999987</v>
      </c>
      <c r="BR45">
        <f t="shared" si="52"/>
        <v>839</v>
      </c>
      <c r="BS45">
        <f t="shared" si="52"/>
        <v>643</v>
      </c>
      <c r="BT45">
        <f t="shared" si="52"/>
        <v>968</v>
      </c>
      <c r="BU45">
        <f t="shared" si="52"/>
        <v>603.82999999999993</v>
      </c>
      <c r="BV45">
        <f t="shared" si="52"/>
        <v>610.66</v>
      </c>
      <c r="BW45">
        <f t="shared" si="52"/>
        <v>1096.3</v>
      </c>
      <c r="BX45">
        <f t="shared" si="52"/>
        <v>1108.9100000000001</v>
      </c>
      <c r="BY45">
        <f t="shared" si="52"/>
        <v>709.32999999999993</v>
      </c>
      <c r="BZ45">
        <f t="shared" si="52"/>
        <v>743.8</v>
      </c>
      <c r="CA45">
        <f t="shared" si="52"/>
        <v>997.14999999999986</v>
      </c>
      <c r="CB45">
        <f t="shared" si="52"/>
        <v>997.01</v>
      </c>
      <c r="CC45">
        <f t="shared" si="52"/>
        <v>1100.5899999999999</v>
      </c>
    </row>
    <row r="46" spans="1:81" x14ac:dyDescent="0.25">
      <c r="AQ46" s="3" t="s">
        <v>33</v>
      </c>
      <c r="AR46">
        <f>Specs!AR47</f>
        <v>0</v>
      </c>
      <c r="AS46">
        <f>Specs!AS47</f>
        <v>0</v>
      </c>
      <c r="AT46">
        <f>Specs!AT47</f>
        <v>0</v>
      </c>
      <c r="AU46">
        <f>Specs!AU47</f>
        <v>0</v>
      </c>
      <c r="AV46">
        <f>Specs!AV47</f>
        <v>1</v>
      </c>
      <c r="AW46">
        <f>Specs!AW47</f>
        <v>0</v>
      </c>
      <c r="AX46">
        <f>Specs!AX47</f>
        <v>0</v>
      </c>
      <c r="AY46">
        <f>Specs!AY47</f>
        <v>0</v>
      </c>
      <c r="AZ46">
        <f>Specs!AZ47</f>
        <v>0</v>
      </c>
      <c r="BA46">
        <f>Specs!BA47</f>
        <v>0</v>
      </c>
      <c r="BB46">
        <f>Specs!BB47</f>
        <v>0</v>
      </c>
      <c r="BC46">
        <f>Specs!BC47</f>
        <v>0</v>
      </c>
      <c r="BD46">
        <f>Specs!BD47</f>
        <v>0</v>
      </c>
      <c r="BE46">
        <f>Specs!BE47</f>
        <v>0</v>
      </c>
      <c r="BF46">
        <f>Specs!BF47</f>
        <v>0</v>
      </c>
      <c r="BG46">
        <f>Specs!BG47</f>
        <v>0</v>
      </c>
      <c r="BH46">
        <f>Specs!BH47</f>
        <v>1</v>
      </c>
      <c r="BI46">
        <f>Specs!BI47</f>
        <v>0</v>
      </c>
      <c r="BJ46">
        <f>Specs!BJ47</f>
        <v>0</v>
      </c>
      <c r="BK46">
        <f>Specs!BK47</f>
        <v>0</v>
      </c>
      <c r="BL46">
        <f>Specs!BL47</f>
        <v>0</v>
      </c>
      <c r="BM46">
        <f>Specs!BM47</f>
        <v>0</v>
      </c>
      <c r="BN46">
        <f>Specs!BN47</f>
        <v>0</v>
      </c>
      <c r="BO46">
        <f>Specs!BO47</f>
        <v>0</v>
      </c>
      <c r="BP46">
        <f>Specs!BP47</f>
        <v>0</v>
      </c>
      <c r="BQ46">
        <f>Specs!BQ47</f>
        <v>0</v>
      </c>
      <c r="BR46">
        <f>Specs!BR47</f>
        <v>0</v>
      </c>
      <c r="BS46">
        <f>Specs!BS47</f>
        <v>0</v>
      </c>
      <c r="BT46">
        <f>Specs!BT47</f>
        <v>0</v>
      </c>
      <c r="BU46">
        <f>Specs!BU47</f>
        <v>0</v>
      </c>
      <c r="BV46">
        <f>Specs!BV47</f>
        <v>1</v>
      </c>
      <c r="BW46">
        <f>Specs!BW47</f>
        <v>0</v>
      </c>
      <c r="BX46">
        <f>Specs!BX47</f>
        <v>0</v>
      </c>
      <c r="BY46">
        <f>Specs!BY47</f>
        <v>0</v>
      </c>
      <c r="BZ46">
        <f>Specs!BZ47</f>
        <v>0</v>
      </c>
      <c r="CA46">
        <f>Specs!CA47</f>
        <v>0</v>
      </c>
      <c r="CB46">
        <f>Specs!CB47</f>
        <v>0</v>
      </c>
      <c r="CC46">
        <f>Specs!CC47</f>
        <v>0</v>
      </c>
    </row>
    <row r="47" spans="1:81" x14ac:dyDescent="0.25">
      <c r="AQ47" s="3" t="s">
        <v>105</v>
      </c>
      <c r="AR47" cm="1">
        <f t="array" aca="1" ref="AR47" ca="1">IF(INDIRECT("Congelam_PC!r"&amp;COLUMNS($AR$47:AR47)+2&amp;"c4",FALSE)="Sì",0,1)</f>
        <v>0</v>
      </c>
      <c r="AS47" cm="1">
        <f t="array" aca="1" ref="AS47" ca="1">IF(INDIRECT("Congelam_PC!r"&amp;COLUMNS($AR$47:AS47)+2&amp;"c4",FALSE)="Sì",0,1)</f>
        <v>0</v>
      </c>
      <c r="AT47" cm="1">
        <f t="array" aca="1" ref="AT47" ca="1">IF(INDIRECT("Congelam_PC!r"&amp;COLUMNS($AR$47:AT47)+2&amp;"c4",FALSE)="Sì",0,1)</f>
        <v>0</v>
      </c>
      <c r="AU47" cm="1">
        <f t="array" aca="1" ref="AU47" ca="1">IF(INDIRECT("Congelam_PC!r"&amp;COLUMNS($AR$47:AU47)+2&amp;"c4",FALSE)="Sì",0,1)</f>
        <v>1</v>
      </c>
      <c r="AV47" cm="1">
        <f t="array" aca="1" ref="AV47" ca="1">IF(INDIRECT("Congelam_PC!r"&amp;COLUMNS($AR$47:AV47)+2&amp;"c4",FALSE)="Sì",0,1)</f>
        <v>1</v>
      </c>
      <c r="AW47" cm="1">
        <f t="array" aca="1" ref="AW47" ca="1">IF(INDIRECT("Congelam_PC!r"&amp;COLUMNS($AR$47:AW47)+2&amp;"c4",FALSE)="Sì",0,1)</f>
        <v>1</v>
      </c>
      <c r="AX47" cm="1">
        <f t="array" aca="1" ref="AX47" ca="1">IF(INDIRECT("Congelam_PC!r"&amp;COLUMNS($AR$47:AX47)+2&amp;"c4",FALSE)="Sì",0,1)</f>
        <v>1</v>
      </c>
      <c r="AY47" cm="1">
        <f t="array" aca="1" ref="AY47" ca="1">IF(INDIRECT("Congelam_PC!r"&amp;COLUMNS($AR$47:AY47)+2&amp;"c4",FALSE)="Sì",0,1)</f>
        <v>1</v>
      </c>
      <c r="AZ47" cm="1">
        <f t="array" aca="1" ref="AZ47" ca="1">IF(INDIRECT("Congelam_PC!r"&amp;COLUMNS($AR$47:AZ47)+2&amp;"c4",FALSE)="Sì",0,1)</f>
        <v>1</v>
      </c>
      <c r="BA47" cm="1">
        <f t="array" aca="1" ref="BA47" ca="1">IF(INDIRECT("Congelam_PC!r"&amp;COLUMNS($AR$47:BA47)+2&amp;"c4",FALSE)="Sì",0,1)</f>
        <v>0</v>
      </c>
      <c r="BB47" cm="1">
        <f t="array" aca="1" ref="BB47" ca="1">IF(INDIRECT("Congelam_PC!r"&amp;COLUMNS($AR$47:BB47)+2&amp;"c4",FALSE)="Sì",0,1)</f>
        <v>0</v>
      </c>
      <c r="BC47" cm="1">
        <f t="array" aca="1" ref="BC47" ca="1">IF(INDIRECT("Congelam_PC!r"&amp;COLUMNS($AR$47:BC47)+2&amp;"c4",FALSE)="Sì",0,1)</f>
        <v>1</v>
      </c>
      <c r="BD47" cm="1">
        <f t="array" aca="1" ref="BD47" ca="1">IF(INDIRECT("Congelam_PC!r"&amp;COLUMNS($AR$47:BD47)+2&amp;"c4",FALSE)="Sì",0,1)</f>
        <v>1</v>
      </c>
      <c r="BE47" cm="1">
        <f t="array" aca="1" ref="BE47" ca="1">IF(INDIRECT("Congelam_PC!r"&amp;COLUMNS($AR$47:BE47)+2&amp;"c4",FALSE)="Sì",0,1)</f>
        <v>1</v>
      </c>
      <c r="BF47" cm="1">
        <f t="array" aca="1" ref="BF47" ca="1">IF(INDIRECT("Congelam_PC!r"&amp;COLUMNS($AR$47:BF47)+2&amp;"c4",FALSE)="Sì",0,1)</f>
        <v>1</v>
      </c>
      <c r="BG47" cm="1">
        <f t="array" aca="1" ref="BG47" ca="1">IF(INDIRECT("Congelam_PC!r"&amp;COLUMNS($AR$47:BG47)+2&amp;"c4",FALSE)="Sì",0,1)</f>
        <v>1</v>
      </c>
      <c r="BH47" cm="1">
        <f t="array" aca="1" ref="BH47" ca="1">IF(INDIRECT("Congelam_PC!r"&amp;COLUMNS($AR$47:BH47)+2&amp;"c4",FALSE)="Sì",0,1)</f>
        <v>1</v>
      </c>
      <c r="BI47" cm="1">
        <f t="array" aca="1" ref="BI47" ca="1">IF(INDIRECT("Congelam_PC!r"&amp;COLUMNS($AR$47:BI47)+2&amp;"c4",FALSE)="Sì",0,1)</f>
        <v>1</v>
      </c>
      <c r="BJ47" cm="1">
        <f t="array" aca="1" ref="BJ47" ca="1">IF(INDIRECT("Congelam_PC!r"&amp;COLUMNS($AR$47:BJ47)+2&amp;"c4",FALSE)="Sì",0,1)</f>
        <v>1</v>
      </c>
      <c r="BK47" cm="1">
        <f t="array" aca="1" ref="BK47" ca="1">IF(INDIRECT("Congelam_PC!r"&amp;COLUMNS($AR$47:BK47)+2&amp;"c4",FALSE)="Sì",0,1)</f>
        <v>1</v>
      </c>
      <c r="BL47" cm="1">
        <f t="array" aca="1" ref="BL47" ca="1">IF(INDIRECT("Congelam_PC!r"&amp;COLUMNS($AR$47:BL47)+2&amp;"c4",FALSE)="Sì",0,1)</f>
        <v>1</v>
      </c>
      <c r="BM47" cm="1">
        <f t="array" aca="1" ref="BM47" ca="1">IF(INDIRECT("Congelam_PC!r"&amp;COLUMNS($AR$47:BM47)+2&amp;"c4",FALSE)="Sì",0,1)</f>
        <v>1</v>
      </c>
      <c r="BN47" cm="1">
        <f t="array" aca="1" ref="BN47" ca="1">IF(INDIRECT("Congelam_PC!r"&amp;COLUMNS($AR$47:BN47)+2&amp;"c4",FALSE)="Sì",0,1)</f>
        <v>1</v>
      </c>
      <c r="BO47" cm="1">
        <f t="array" aca="1" ref="BO47" ca="1">IF(INDIRECT("Congelam_PC!r"&amp;COLUMNS($AR$47:BO47)+2&amp;"c4",FALSE)="Sì",0,1)</f>
        <v>1</v>
      </c>
      <c r="BP47" cm="1">
        <f t="array" aca="1" ref="BP47" ca="1">IF(INDIRECT("Congelam_PC!r"&amp;COLUMNS($AR$47:BP47)+2&amp;"c4",FALSE)="Sì",0,1)</f>
        <v>1</v>
      </c>
      <c r="BQ47" cm="1">
        <f t="array" aca="1" ref="BQ47" ca="1">IF(INDIRECT("Congelam_PC!r"&amp;COLUMNS($AR$47:BQ47)+2&amp;"c4",FALSE)="Sì",0,1)</f>
        <v>1</v>
      </c>
      <c r="BR47" cm="1">
        <f t="array" aca="1" ref="BR47" ca="1">IF(INDIRECT("Congelam_PC!r"&amp;COLUMNS($AR$47:BR47)+2&amp;"c4",FALSE)="Sì",0,1)</f>
        <v>1</v>
      </c>
      <c r="BS47" cm="1">
        <f t="array" aca="1" ref="BS47" ca="1">IF(INDIRECT("Congelam_PC!r"&amp;COLUMNS($AR$47:BS47)+2&amp;"c4",FALSE)="Sì",0,1)</f>
        <v>1</v>
      </c>
      <c r="BT47" cm="1">
        <f t="array" aca="1" ref="BT47" ca="1">IF(INDIRECT("Congelam_PC!r"&amp;COLUMNS($AR$47:BT47)+2&amp;"c4",FALSE)="Sì",0,1)</f>
        <v>0</v>
      </c>
      <c r="BU47" cm="1">
        <f t="array" aca="1" ref="BU47" ca="1">IF(INDIRECT("Congelam_PC!r"&amp;COLUMNS($AR$47:BU47)+2&amp;"c4",FALSE)="Sì",0,1)</f>
        <v>1</v>
      </c>
      <c r="BV47" cm="1">
        <f t="array" aca="1" ref="BV47" ca="1">IF(INDIRECT("Congelam_PC!r"&amp;COLUMNS($AR$47:BV47)+2&amp;"c4",FALSE)="Sì",0,1)</f>
        <v>1</v>
      </c>
      <c r="BW47" cm="1">
        <f t="array" aca="1" ref="BW47" ca="1">IF(INDIRECT("Congelam_PC!r"&amp;COLUMNS($AR$47:BW47)+2&amp;"c4",FALSE)="Sì",0,1)</f>
        <v>1</v>
      </c>
      <c r="BX47" cm="1">
        <f t="array" aca="1" ref="BX47" ca="1">IF(INDIRECT("Congelam_PC!r"&amp;COLUMNS($AR$47:BX47)+2&amp;"c4",FALSE)="Sì",0,1)</f>
        <v>1</v>
      </c>
      <c r="BY47" cm="1">
        <f t="array" aca="1" ref="BY47" ca="1">IF(INDIRECT("Congelam_PC!r"&amp;COLUMNS($AR$47:BY47)+2&amp;"c4",FALSE)="Sì",0,1)</f>
        <v>1</v>
      </c>
      <c r="BZ47" cm="1">
        <f t="array" aca="1" ref="BZ47" ca="1">IF(INDIRECT("Congelam_PC!r"&amp;COLUMNS($AR$47:BZ47)+2&amp;"c4",FALSE)="Sì",0,1)</f>
        <v>1</v>
      </c>
      <c r="CA47" cm="1">
        <f t="array" aca="1" ref="CA47" ca="1">IF(INDIRECT("Congelam_PC!r"&amp;COLUMNS($AR$47:CA47)+2&amp;"c4",FALSE)="Sì",0,1)</f>
        <v>0</v>
      </c>
      <c r="CB47" cm="1">
        <f t="array" aca="1" ref="CB47" ca="1">IF(INDIRECT("Congelam_PC!r"&amp;COLUMNS($AR$47:CB47)+2&amp;"c4",FALSE)="Sì",0,1)</f>
        <v>0</v>
      </c>
      <c r="CC47" cm="1">
        <f t="array" aca="1" ref="CC47" ca="1">IF(INDIRECT("Congelam_PC!r"&amp;COLUMNS($AR$47:CC47)+2&amp;"c4",FALSE)="Sì",0,1)</f>
        <v>0</v>
      </c>
    </row>
    <row r="48" spans="1:81" x14ac:dyDescent="0.25">
      <c r="AQ48" s="3" t="s">
        <v>281</v>
      </c>
      <c r="AR48" t="str">
        <f ca="1">IF(OR(AR46=0,AR47=0),"",AR45)</f>
        <v/>
      </c>
      <c r="AS48" t="str">
        <f t="shared" ref="AS48:CC48" ca="1" si="53">IF(OR(AS46=0,AS47=0),"",AS45)</f>
        <v/>
      </c>
      <c r="AT48" t="str">
        <f t="shared" ca="1" si="53"/>
        <v/>
      </c>
      <c r="AU48" t="str">
        <f t="shared" ca="1" si="53"/>
        <v/>
      </c>
      <c r="AV48">
        <f t="shared" ca="1" si="53"/>
        <v>961.29</v>
      </c>
      <c r="AW48" t="str">
        <f t="shared" ca="1" si="53"/>
        <v/>
      </c>
      <c r="AX48" t="str">
        <f t="shared" ca="1" si="53"/>
        <v/>
      </c>
      <c r="AY48" t="str">
        <f t="shared" ca="1" si="53"/>
        <v/>
      </c>
      <c r="AZ48" t="str">
        <f t="shared" ca="1" si="53"/>
        <v/>
      </c>
      <c r="BA48" t="str">
        <f t="shared" ca="1" si="53"/>
        <v/>
      </c>
      <c r="BB48" t="str">
        <f t="shared" ca="1" si="53"/>
        <v/>
      </c>
      <c r="BC48" t="str">
        <f t="shared" ca="1" si="53"/>
        <v/>
      </c>
      <c r="BD48" t="str">
        <f t="shared" ca="1" si="53"/>
        <v/>
      </c>
      <c r="BE48" t="str">
        <f t="shared" ca="1" si="53"/>
        <v/>
      </c>
      <c r="BF48" t="str">
        <f t="shared" ca="1" si="53"/>
        <v/>
      </c>
      <c r="BG48" t="str">
        <f t="shared" ca="1" si="53"/>
        <v/>
      </c>
      <c r="BH48">
        <f t="shared" ca="1" si="53"/>
        <v>996</v>
      </c>
      <c r="BI48" t="str">
        <f t="shared" ca="1" si="53"/>
        <v/>
      </c>
      <c r="BJ48" t="str">
        <f t="shared" ca="1" si="53"/>
        <v/>
      </c>
      <c r="BK48" t="str">
        <f t="shared" ca="1" si="53"/>
        <v/>
      </c>
      <c r="BL48" t="str">
        <f t="shared" ca="1" si="53"/>
        <v/>
      </c>
      <c r="BM48" t="str">
        <f t="shared" ca="1" si="53"/>
        <v/>
      </c>
      <c r="BN48" t="str">
        <f t="shared" ca="1" si="53"/>
        <v/>
      </c>
      <c r="BO48" t="str">
        <f t="shared" ca="1" si="53"/>
        <v/>
      </c>
      <c r="BP48" t="str">
        <f t="shared" ca="1" si="53"/>
        <v/>
      </c>
      <c r="BQ48" t="str">
        <f t="shared" ca="1" si="53"/>
        <v/>
      </c>
      <c r="BR48" t="str">
        <f t="shared" ca="1" si="53"/>
        <v/>
      </c>
      <c r="BS48" t="str">
        <f t="shared" ca="1" si="53"/>
        <v/>
      </c>
      <c r="BT48" t="str">
        <f t="shared" ca="1" si="53"/>
        <v/>
      </c>
      <c r="BU48" t="str">
        <f t="shared" ca="1" si="53"/>
        <v/>
      </c>
      <c r="BV48">
        <f t="shared" ca="1" si="53"/>
        <v>610.66</v>
      </c>
      <c r="BW48" t="str">
        <f t="shared" ca="1" si="53"/>
        <v/>
      </c>
      <c r="BX48" t="str">
        <f t="shared" ca="1" si="53"/>
        <v/>
      </c>
      <c r="BY48" t="str">
        <f t="shared" ca="1" si="53"/>
        <v/>
      </c>
      <c r="BZ48" t="str">
        <f t="shared" ca="1" si="53"/>
        <v/>
      </c>
      <c r="CA48" t="str">
        <f t="shared" ca="1" si="53"/>
        <v/>
      </c>
      <c r="CB48" t="str">
        <f t="shared" ca="1" si="53"/>
        <v/>
      </c>
      <c r="CC48" t="str">
        <f t="shared" ca="1" si="53"/>
        <v/>
      </c>
    </row>
    <row r="49" spans="41:81" x14ac:dyDescent="0.25">
      <c r="AQ49" s="3"/>
    </row>
    <row r="50" spans="41:81" x14ac:dyDescent="0.25">
      <c r="AQ50" s="3" t="s">
        <v>264</v>
      </c>
      <c r="AR50" t="str">
        <f ca="1">+IF(AR48="","",AR48*Input!$D$5)</f>
        <v/>
      </c>
      <c r="AS50" t="str">
        <f ca="1">+IF(AS48="","",AS48*Input!$D$5)</f>
        <v/>
      </c>
      <c r="AT50" t="str">
        <f ca="1">+IF(AT48="","",AT48*Input!$D$5)</f>
        <v/>
      </c>
      <c r="AU50" t="str">
        <f ca="1">+IF(AU48="","",AU48*Input!$D$5)</f>
        <v/>
      </c>
      <c r="AV50">
        <f ca="1">+IF(AV48="","",AV48*Input!$D$5)</f>
        <v>9612.9</v>
      </c>
      <c r="AW50" t="str">
        <f ca="1">+IF(AW48="","",AW48*Input!$D$5)</f>
        <v/>
      </c>
      <c r="AX50" t="str">
        <f ca="1">+IF(AX48="","",AX48*Input!$D$5)</f>
        <v/>
      </c>
      <c r="AY50" t="str">
        <f ca="1">+IF(AY48="","",AY48*Input!$D$5)</f>
        <v/>
      </c>
      <c r="AZ50" t="str">
        <f ca="1">+IF(AZ48="","",AZ48*Input!$D$5)</f>
        <v/>
      </c>
      <c r="BA50" t="str">
        <f ca="1">+IF(BA48="","",BA48*Input!$D$5)</f>
        <v/>
      </c>
      <c r="BB50" t="str">
        <f ca="1">+IF(BB48="","",BB48*Input!$D$5)</f>
        <v/>
      </c>
      <c r="BC50" t="str">
        <f ca="1">+IF(BC48="","",BC48*Input!$D$5)</f>
        <v/>
      </c>
      <c r="BD50" t="str">
        <f ca="1">+IF(BD48="","",BD48*Input!$D$5)</f>
        <v/>
      </c>
      <c r="BE50" t="str">
        <f ca="1">+IF(BE48="","",BE48*Input!$D$5)</f>
        <v/>
      </c>
      <c r="BF50" t="str">
        <f ca="1">+IF(BF48="","",BF48*Input!$D$5)</f>
        <v/>
      </c>
      <c r="BG50" t="str">
        <f ca="1">+IF(BG48="","",BG48*Input!$D$5)</f>
        <v/>
      </c>
      <c r="BH50">
        <f ca="1">+IF(BH48="","",BH48*Input!$D$5)</f>
        <v>9960</v>
      </c>
      <c r="BI50" t="str">
        <f ca="1">+IF(BI48="","",BI48*Input!$D$5)</f>
        <v/>
      </c>
      <c r="BJ50" t="str">
        <f ca="1">+IF(BJ48="","",BJ48*Input!$D$5)</f>
        <v/>
      </c>
      <c r="BK50" t="str">
        <f ca="1">+IF(BK48="","",BK48*Input!$D$5)</f>
        <v/>
      </c>
      <c r="BL50" t="str">
        <f ca="1">+IF(BL48="","",BL48*Input!$D$5)</f>
        <v/>
      </c>
      <c r="BM50" t="str">
        <f ca="1">+IF(BM48="","",BM48*Input!$D$5)</f>
        <v/>
      </c>
      <c r="BN50" t="str">
        <f ca="1">+IF(BN48="","",BN48*Input!$D$5)</f>
        <v/>
      </c>
      <c r="BO50" t="str">
        <f ca="1">+IF(BO48="","",BO48*Input!$D$5)</f>
        <v/>
      </c>
      <c r="BP50" t="str">
        <f ca="1">+IF(BP48="","",BP48*Input!$D$5)</f>
        <v/>
      </c>
      <c r="BQ50" t="str">
        <f ca="1">+IF(BQ48="","",BQ48*Input!$D$5)</f>
        <v/>
      </c>
      <c r="BR50" t="str">
        <f ca="1">+IF(BR48="","",BR48*Input!$D$5)</f>
        <v/>
      </c>
      <c r="BS50" t="str">
        <f ca="1">+IF(BS48="","",BS48*Input!$D$5)</f>
        <v/>
      </c>
      <c r="BT50" t="str">
        <f ca="1">+IF(BT48="","",BT48*Input!$D$5)</f>
        <v/>
      </c>
      <c r="BU50" t="str">
        <f ca="1">+IF(BU48="","",BU48*Input!$D$5)</f>
        <v/>
      </c>
      <c r="BV50">
        <f ca="1">+IF(BV48="","",BV48*Input!$D$5)</f>
        <v>6106.5999999999995</v>
      </c>
      <c r="BW50" t="str">
        <f ca="1">+IF(BW48="","",BW48*Input!$D$5)</f>
        <v/>
      </c>
      <c r="BX50" t="str">
        <f ca="1">+IF(BX48="","",BX48*Input!$D$5)</f>
        <v/>
      </c>
      <c r="BY50" t="str">
        <f ca="1">+IF(BY48="","",BY48*Input!$D$5)</f>
        <v/>
      </c>
      <c r="BZ50" t="str">
        <f ca="1">+IF(BZ48="","",BZ48*Input!$D$5)</f>
        <v/>
      </c>
      <c r="CA50" t="str">
        <f ca="1">+IF(CA48="","",CA48*Input!$D$5)</f>
        <v/>
      </c>
      <c r="CB50" t="str">
        <f ca="1">+IF(CB48="","",CB48*Input!$D$5)</f>
        <v/>
      </c>
      <c r="CC50" t="str">
        <f ca="1">+IF(CC48="","",CC48*Input!$D$5)</f>
        <v/>
      </c>
    </row>
    <row r="52" spans="41:81" x14ac:dyDescent="0.25">
      <c r="AQ52" s="3" t="s">
        <v>51</v>
      </c>
      <c r="AR52" t="str">
        <f>Specs!B4</f>
        <v>Acer TMP215-53</v>
      </c>
      <c r="AS52" t="str">
        <f>Specs!C4</f>
        <v>HP Probook 440 G9</v>
      </c>
      <c r="AT52" t="str">
        <f>Specs!D4</f>
        <v>HP EliteBook 630 G9</v>
      </c>
      <c r="AU52" t="str">
        <f>Specs!E4</f>
        <v>Dell Latitude 5540</v>
      </c>
      <c r="AV52" t="str">
        <f>Specs!F4</f>
        <v>Dell Latitude 5540 (TCO)</v>
      </c>
      <c r="AW52" t="s">
        <v>354</v>
      </c>
      <c r="AX52" t="s">
        <v>354</v>
      </c>
      <c r="AY52" t="s">
        <v>353</v>
      </c>
      <c r="AZ52" t="s">
        <v>353</v>
      </c>
      <c r="BA52" t="s">
        <v>215</v>
      </c>
      <c r="BB52" t="s">
        <v>215</v>
      </c>
      <c r="BC52" t="s">
        <v>339</v>
      </c>
      <c r="BD52" t="s">
        <v>339</v>
      </c>
      <c r="BE52" t="s">
        <v>317</v>
      </c>
      <c r="BF52" t="s">
        <v>317</v>
      </c>
      <c r="BG52" t="s">
        <v>356</v>
      </c>
      <c r="BH52" t="s">
        <v>355</v>
      </c>
      <c r="BI52" t="s">
        <v>354</v>
      </c>
      <c r="BJ52" t="s">
        <v>354</v>
      </c>
      <c r="BK52" t="s">
        <v>353</v>
      </c>
      <c r="BL52" t="s">
        <v>353</v>
      </c>
      <c r="BM52" t="s">
        <v>217</v>
      </c>
      <c r="BN52" t="s">
        <v>216</v>
      </c>
      <c r="BO52" t="s">
        <v>386</v>
      </c>
      <c r="BP52" t="s">
        <v>339</v>
      </c>
      <c r="BQ52" t="s">
        <v>317</v>
      </c>
      <c r="BR52" t="s">
        <v>385</v>
      </c>
      <c r="BS52" t="s">
        <v>384</v>
      </c>
      <c r="BT52" t="s">
        <v>214</v>
      </c>
      <c r="BU52" t="s">
        <v>377</v>
      </c>
      <c r="BV52" t="s">
        <v>377</v>
      </c>
      <c r="BW52" t="s">
        <v>339</v>
      </c>
      <c r="BX52" t="s">
        <v>378</v>
      </c>
      <c r="BY52" t="s">
        <v>375</v>
      </c>
      <c r="BZ52" t="s">
        <v>379</v>
      </c>
      <c r="CA52" t="s">
        <v>213</v>
      </c>
      <c r="CB52" t="s">
        <v>265</v>
      </c>
      <c r="CC52" t="s">
        <v>266</v>
      </c>
    </row>
    <row r="53" spans="41:81" x14ac:dyDescent="0.25">
      <c r="AQ53" s="3" t="s">
        <v>50</v>
      </c>
      <c r="AR53" t="s">
        <v>47</v>
      </c>
      <c r="AS53" t="s">
        <v>47</v>
      </c>
      <c r="AT53" t="s">
        <v>47</v>
      </c>
      <c r="AU53" t="s">
        <v>75</v>
      </c>
      <c r="AV53" t="s">
        <v>75</v>
      </c>
      <c r="AW53" t="s">
        <v>75</v>
      </c>
      <c r="AX53" t="s">
        <v>75</v>
      </c>
      <c r="AY53" t="s">
        <v>75</v>
      </c>
      <c r="AZ53" t="s">
        <v>75</v>
      </c>
      <c r="BA53" t="s">
        <v>76</v>
      </c>
      <c r="BB53" t="s">
        <v>76</v>
      </c>
      <c r="BC53" t="s">
        <v>76</v>
      </c>
      <c r="BD53" t="s">
        <v>76</v>
      </c>
      <c r="BE53" t="s">
        <v>76</v>
      </c>
      <c r="BF53" t="s">
        <v>76</v>
      </c>
      <c r="BG53" t="s">
        <v>77</v>
      </c>
      <c r="BH53" t="s">
        <v>77</v>
      </c>
      <c r="BI53" t="s">
        <v>77</v>
      </c>
      <c r="BJ53" t="s">
        <v>77</v>
      </c>
      <c r="BK53" t="s">
        <v>77</v>
      </c>
      <c r="BL53" t="s">
        <v>77</v>
      </c>
      <c r="BM53" t="s">
        <v>267</v>
      </c>
      <c r="BN53" t="s">
        <v>267</v>
      </c>
      <c r="BO53" t="s">
        <v>268</v>
      </c>
      <c r="BP53" t="s">
        <v>268</v>
      </c>
      <c r="BQ53" t="s">
        <v>268</v>
      </c>
      <c r="BR53" t="s">
        <v>78</v>
      </c>
      <c r="BS53" t="s">
        <v>78</v>
      </c>
      <c r="BT53" t="s">
        <v>78</v>
      </c>
      <c r="BU53" t="s">
        <v>79</v>
      </c>
      <c r="BV53" t="s">
        <v>79</v>
      </c>
      <c r="BW53" t="s">
        <v>79</v>
      </c>
      <c r="BX53" t="s">
        <v>79</v>
      </c>
      <c r="BY53" t="s">
        <v>79</v>
      </c>
      <c r="BZ53" t="s">
        <v>79</v>
      </c>
      <c r="CA53" t="s">
        <v>80</v>
      </c>
      <c r="CB53" t="s">
        <v>80</v>
      </c>
      <c r="CC53" t="s">
        <v>80</v>
      </c>
    </row>
    <row r="54" spans="41:81" x14ac:dyDescent="0.25">
      <c r="AQ54" s="3" t="s">
        <v>81</v>
      </c>
      <c r="AR54" t="s">
        <v>32</v>
      </c>
      <c r="AS54" t="s">
        <v>32</v>
      </c>
      <c r="AT54" t="s">
        <v>32</v>
      </c>
      <c r="AU54" t="s">
        <v>82</v>
      </c>
      <c r="AV54" t="s">
        <v>32</v>
      </c>
      <c r="AW54" t="s">
        <v>82</v>
      </c>
      <c r="AX54" t="s">
        <v>32</v>
      </c>
      <c r="AY54" t="s">
        <v>82</v>
      </c>
      <c r="AZ54" t="s">
        <v>32</v>
      </c>
      <c r="BA54" t="s">
        <v>82</v>
      </c>
      <c r="BB54" t="s">
        <v>32</v>
      </c>
      <c r="BC54" t="s">
        <v>82</v>
      </c>
      <c r="BD54" t="s">
        <v>32</v>
      </c>
      <c r="BE54" t="s">
        <v>82</v>
      </c>
      <c r="BF54" t="s">
        <v>32</v>
      </c>
      <c r="BG54" t="s">
        <v>82</v>
      </c>
      <c r="BH54" t="s">
        <v>32</v>
      </c>
      <c r="BI54" t="s">
        <v>82</v>
      </c>
      <c r="BJ54" t="s">
        <v>32</v>
      </c>
      <c r="BK54" t="s">
        <v>82</v>
      </c>
      <c r="BL54" t="s">
        <v>32</v>
      </c>
      <c r="BM54" t="s">
        <v>82</v>
      </c>
      <c r="BN54" t="s">
        <v>82</v>
      </c>
      <c r="BO54" t="s">
        <v>32</v>
      </c>
      <c r="BP54" t="s">
        <v>32</v>
      </c>
      <c r="BQ54" t="s">
        <v>32</v>
      </c>
      <c r="BR54" t="s">
        <v>32</v>
      </c>
      <c r="BS54" t="s">
        <v>32</v>
      </c>
      <c r="BT54" t="s">
        <v>32</v>
      </c>
      <c r="BU54" t="s">
        <v>82</v>
      </c>
      <c r="BV54" t="s">
        <v>32</v>
      </c>
      <c r="BW54" t="s">
        <v>82</v>
      </c>
      <c r="BX54" t="s">
        <v>32</v>
      </c>
      <c r="BY54" t="s">
        <v>82</v>
      </c>
      <c r="BZ54" t="s">
        <v>32</v>
      </c>
      <c r="CA54" t="s">
        <v>32</v>
      </c>
      <c r="CB54" t="s">
        <v>32</v>
      </c>
      <c r="CC54" t="s">
        <v>32</v>
      </c>
    </row>
    <row r="56" spans="41:81" ht="15.75" thickBot="1" x14ac:dyDescent="0.3">
      <c r="AO56" s="7" t="s">
        <v>35</v>
      </c>
      <c r="AP56" s="6"/>
      <c r="AQ56" s="6"/>
      <c r="AR56" s="6"/>
      <c r="AS56" s="6"/>
    </row>
    <row r="57" spans="41:81" ht="15.75" thickBot="1" x14ac:dyDescent="0.3">
      <c r="AO57" s="34" t="s">
        <v>45</v>
      </c>
      <c r="AP57" s="35" t="s">
        <v>83</v>
      </c>
      <c r="AQ57" s="35" t="s">
        <v>84</v>
      </c>
      <c r="AR57" s="35" t="s">
        <v>85</v>
      </c>
      <c r="AS57" s="36" t="s">
        <v>86</v>
      </c>
    </row>
    <row r="58" spans="41:81" x14ac:dyDescent="0.25">
      <c r="AO58" s="49" t="str">
        <f ca="1">IFERROR(HLOOKUP(AR58,$AR$48:$CC$54,6,FALSE),"")</f>
        <v>Italware S.r.l.</v>
      </c>
      <c r="AP58" s="50" t="str">
        <f ca="1">IFERROR(HLOOKUP(AR58,$AR$48:$CC$54,5,FALSE),"")</f>
        <v>LENOVO ThinkPad L15 Gen4</v>
      </c>
      <c r="AQ58" s="50" t="str">
        <f ca="1">IFERROR(HLOOKUP(AR58,$AR$48:$CC$54,7,FALSE),"")</f>
        <v>TCO</v>
      </c>
      <c r="AR58" s="50">
        <f ca="1">IFERROR(SMALL($AR$48:$CC$48,AS58),0)</f>
        <v>610.66</v>
      </c>
      <c r="AS58" s="51">
        <v>1</v>
      </c>
    </row>
    <row r="59" spans="41:81" x14ac:dyDescent="0.25">
      <c r="AO59" s="52" t="str">
        <f t="shared" ref="AO59:AO61" ca="1" si="54">IFERROR(HLOOKUP(AR59,$AR$48:$CC$54,6,FALSE),"")</f>
        <v>Bsistemi S.p.A.</v>
      </c>
      <c r="AP59" t="str">
        <f t="shared" ref="AP59:AP61" ca="1" si="55">IFERROR(HLOOKUP(AR59,$AR$48:$CC$54,5,FALSE),"")</f>
        <v>Dell Latitude 5540 (TCO)</v>
      </c>
      <c r="AQ59" t="str">
        <f t="shared" ref="AQ59:AQ77" ca="1" si="56">IFERROR(HLOOKUP(AR59,$AR$48:$CC$54,7,FALSE),"")</f>
        <v>TCO</v>
      </c>
      <c r="AR59">
        <f t="shared" ref="AR59:AR77" ca="1" si="57">IFERROR(SMALL($AR$48:$CC$48,AS59),0)</f>
        <v>961.29</v>
      </c>
      <c r="AS59" s="53">
        <v>2</v>
      </c>
    </row>
    <row r="60" spans="41:81" x14ac:dyDescent="0.25">
      <c r="AO60" s="52" t="str">
        <f t="shared" ca="1" si="54"/>
        <v>Eurome S.r.l.</v>
      </c>
      <c r="AP60" t="str">
        <f t="shared" ca="1" si="55"/>
        <v>Dell Latitude 5540 (TCO)</v>
      </c>
      <c r="AQ60" t="str">
        <f t="shared" ca="1" si="56"/>
        <v>TCO</v>
      </c>
      <c r="AR60">
        <f t="shared" ca="1" si="57"/>
        <v>996</v>
      </c>
      <c r="AS60" s="53">
        <v>3</v>
      </c>
    </row>
    <row r="61" spans="41:81" x14ac:dyDescent="0.25">
      <c r="AO61" s="52" t="str">
        <f t="shared" ca="1" si="54"/>
        <v/>
      </c>
      <c r="AP61" t="str">
        <f t="shared" ca="1" si="55"/>
        <v/>
      </c>
      <c r="AQ61" t="str">
        <f t="shared" ca="1" si="56"/>
        <v/>
      </c>
      <c r="AR61">
        <f t="shared" ca="1" si="57"/>
        <v>0</v>
      </c>
      <c r="AS61" s="53">
        <v>4</v>
      </c>
    </row>
    <row r="62" spans="41:81" x14ac:dyDescent="0.25">
      <c r="AO62" s="52" t="str">
        <f t="shared" ref="AO62:AO77" ca="1" si="58">IFERROR(HLOOKUP(AR62,$AR$48:$CC$54,6,FALSE),"")</f>
        <v/>
      </c>
      <c r="AP62" t="str">
        <f t="shared" ref="AP62:AP77" ca="1" si="59">IFERROR(HLOOKUP(AR62,$AR$48:$CC$54,5,FALSE),"")</f>
        <v/>
      </c>
      <c r="AQ62" t="str">
        <f t="shared" ca="1" si="56"/>
        <v/>
      </c>
      <c r="AR62">
        <f t="shared" ca="1" si="57"/>
        <v>0</v>
      </c>
      <c r="AS62" s="53">
        <v>5</v>
      </c>
    </row>
    <row r="63" spans="41:81" x14ac:dyDescent="0.25">
      <c r="AO63" s="52" t="str">
        <f t="shared" ca="1" si="58"/>
        <v/>
      </c>
      <c r="AP63" t="str">
        <f t="shared" ca="1" si="59"/>
        <v/>
      </c>
      <c r="AQ63" t="str">
        <f t="shared" ca="1" si="56"/>
        <v/>
      </c>
      <c r="AR63">
        <f t="shared" ca="1" si="57"/>
        <v>0</v>
      </c>
      <c r="AS63" s="53">
        <v>6</v>
      </c>
    </row>
    <row r="64" spans="41:81" x14ac:dyDescent="0.25">
      <c r="AO64" s="52" t="str">
        <f t="shared" ca="1" si="58"/>
        <v/>
      </c>
      <c r="AP64" t="str">
        <f t="shared" ca="1" si="59"/>
        <v/>
      </c>
      <c r="AQ64" t="str">
        <f t="shared" ca="1" si="56"/>
        <v/>
      </c>
      <c r="AR64">
        <f t="shared" ca="1" si="57"/>
        <v>0</v>
      </c>
      <c r="AS64" s="53">
        <v>7</v>
      </c>
    </row>
    <row r="65" spans="41:45" x14ac:dyDescent="0.25">
      <c r="AO65" s="52" t="str">
        <f t="shared" ca="1" si="58"/>
        <v/>
      </c>
      <c r="AP65" t="str">
        <f t="shared" ca="1" si="59"/>
        <v/>
      </c>
      <c r="AQ65" t="str">
        <f t="shared" ca="1" si="56"/>
        <v/>
      </c>
      <c r="AR65">
        <f t="shared" ca="1" si="57"/>
        <v>0</v>
      </c>
      <c r="AS65" s="53">
        <v>8</v>
      </c>
    </row>
    <row r="66" spans="41:45" x14ac:dyDescent="0.25">
      <c r="AO66" s="52" t="str">
        <f t="shared" ca="1" si="58"/>
        <v/>
      </c>
      <c r="AP66" t="str">
        <f t="shared" ca="1" si="59"/>
        <v/>
      </c>
      <c r="AQ66" t="str">
        <f t="shared" ca="1" si="56"/>
        <v/>
      </c>
      <c r="AR66">
        <f t="shared" ca="1" si="57"/>
        <v>0</v>
      </c>
      <c r="AS66" s="53">
        <v>9</v>
      </c>
    </row>
    <row r="67" spans="41:45" x14ac:dyDescent="0.25">
      <c r="AO67" s="52" t="str">
        <f t="shared" ca="1" si="58"/>
        <v/>
      </c>
      <c r="AP67" t="str">
        <f t="shared" ca="1" si="59"/>
        <v/>
      </c>
      <c r="AQ67" t="str">
        <f t="shared" ca="1" si="56"/>
        <v/>
      </c>
      <c r="AR67">
        <f t="shared" ca="1" si="57"/>
        <v>0</v>
      </c>
      <c r="AS67" s="53">
        <v>10</v>
      </c>
    </row>
    <row r="68" spans="41:45" x14ac:dyDescent="0.25">
      <c r="AO68" s="52" t="str">
        <f t="shared" ca="1" si="58"/>
        <v/>
      </c>
      <c r="AP68" t="str">
        <f t="shared" ca="1" si="59"/>
        <v/>
      </c>
      <c r="AQ68" t="str">
        <f t="shared" ca="1" si="56"/>
        <v/>
      </c>
      <c r="AR68">
        <f t="shared" ca="1" si="57"/>
        <v>0</v>
      </c>
      <c r="AS68" s="53">
        <v>11</v>
      </c>
    </row>
    <row r="69" spans="41:45" x14ac:dyDescent="0.25">
      <c r="AO69" s="52" t="str">
        <f t="shared" ca="1" si="58"/>
        <v/>
      </c>
      <c r="AP69" t="str">
        <f t="shared" ca="1" si="59"/>
        <v/>
      </c>
      <c r="AQ69" t="str">
        <f t="shared" ca="1" si="56"/>
        <v/>
      </c>
      <c r="AR69">
        <f t="shared" ca="1" si="57"/>
        <v>0</v>
      </c>
      <c r="AS69" s="53">
        <v>12</v>
      </c>
    </row>
    <row r="70" spans="41:45" x14ac:dyDescent="0.25">
      <c r="AO70" s="52" t="str">
        <f t="shared" ca="1" si="58"/>
        <v/>
      </c>
      <c r="AP70" t="str">
        <f t="shared" ca="1" si="59"/>
        <v/>
      </c>
      <c r="AQ70" t="str">
        <f t="shared" ca="1" si="56"/>
        <v/>
      </c>
      <c r="AR70">
        <f t="shared" ca="1" si="57"/>
        <v>0</v>
      </c>
      <c r="AS70" s="53">
        <v>13</v>
      </c>
    </row>
    <row r="71" spans="41:45" x14ac:dyDescent="0.25">
      <c r="AO71" s="52" t="str">
        <f t="shared" ca="1" si="58"/>
        <v/>
      </c>
      <c r="AP71" t="str">
        <f t="shared" ca="1" si="59"/>
        <v/>
      </c>
      <c r="AQ71" t="str">
        <f t="shared" ca="1" si="56"/>
        <v/>
      </c>
      <c r="AR71">
        <f t="shared" ca="1" si="57"/>
        <v>0</v>
      </c>
      <c r="AS71" s="53">
        <v>14</v>
      </c>
    </row>
    <row r="72" spans="41:45" x14ac:dyDescent="0.25">
      <c r="AO72" s="52" t="str">
        <f t="shared" ca="1" si="58"/>
        <v/>
      </c>
      <c r="AP72" t="str">
        <f t="shared" ca="1" si="59"/>
        <v/>
      </c>
      <c r="AQ72" t="str">
        <f t="shared" ca="1" si="56"/>
        <v/>
      </c>
      <c r="AR72">
        <f t="shared" ca="1" si="57"/>
        <v>0</v>
      </c>
      <c r="AS72" s="53">
        <v>15</v>
      </c>
    </row>
    <row r="73" spans="41:45" x14ac:dyDescent="0.25">
      <c r="AO73" s="52" t="str">
        <f t="shared" ca="1" si="58"/>
        <v/>
      </c>
      <c r="AP73" t="str">
        <f t="shared" ca="1" si="59"/>
        <v/>
      </c>
      <c r="AQ73" t="str">
        <f t="shared" ca="1" si="56"/>
        <v/>
      </c>
      <c r="AR73">
        <f t="shared" ca="1" si="57"/>
        <v>0</v>
      </c>
      <c r="AS73" s="53">
        <v>16</v>
      </c>
    </row>
    <row r="74" spans="41:45" x14ac:dyDescent="0.25">
      <c r="AO74" s="52" t="str">
        <f t="shared" ca="1" si="58"/>
        <v/>
      </c>
      <c r="AP74" t="str">
        <f t="shared" ca="1" si="59"/>
        <v/>
      </c>
      <c r="AQ74" t="str">
        <f t="shared" ca="1" si="56"/>
        <v/>
      </c>
      <c r="AR74">
        <f t="shared" ca="1" si="57"/>
        <v>0</v>
      </c>
      <c r="AS74" s="53">
        <v>17</v>
      </c>
    </row>
    <row r="75" spans="41:45" x14ac:dyDescent="0.25">
      <c r="AO75" s="52" t="str">
        <f t="shared" ca="1" si="58"/>
        <v/>
      </c>
      <c r="AP75" t="str">
        <f t="shared" ca="1" si="59"/>
        <v/>
      </c>
      <c r="AQ75" t="str">
        <f t="shared" ca="1" si="56"/>
        <v/>
      </c>
      <c r="AR75">
        <f t="shared" ca="1" si="57"/>
        <v>0</v>
      </c>
      <c r="AS75" s="53">
        <v>18</v>
      </c>
    </row>
    <row r="76" spans="41:45" x14ac:dyDescent="0.25">
      <c r="AO76" s="52" t="str">
        <f t="shared" ca="1" si="58"/>
        <v/>
      </c>
      <c r="AP76" t="str">
        <f t="shared" ca="1" si="59"/>
        <v/>
      </c>
      <c r="AQ76" t="str">
        <f t="shared" ca="1" si="56"/>
        <v/>
      </c>
      <c r="AR76">
        <f t="shared" ca="1" si="57"/>
        <v>0</v>
      </c>
      <c r="AS76" s="53">
        <v>19</v>
      </c>
    </row>
    <row r="77" spans="41:45" ht="15.75" thickBot="1" x14ac:dyDescent="0.3">
      <c r="AO77" s="54" t="str">
        <f t="shared" ca="1" si="58"/>
        <v/>
      </c>
      <c r="AP77" s="55" t="str">
        <f t="shared" ca="1" si="59"/>
        <v/>
      </c>
      <c r="AQ77" s="55" t="str">
        <f t="shared" ca="1" si="56"/>
        <v/>
      </c>
      <c r="AR77" s="55">
        <f t="shared" ca="1" si="57"/>
        <v>0</v>
      </c>
      <c r="AS77" s="56">
        <v>20</v>
      </c>
    </row>
  </sheetData>
  <sheetProtection algorithmName="SHA-512" hashValue="fZDpUILNLi9k7z7n4UDr3v7UQmKWE+CzAPmuOPslCIHG88Iv9s3OPMOX/mPvDmIq0sB0Kro46JEwspMz5gldeQ==" saltValue="6Ir3p7eY7c+nQCoVHe2vYA==" spinCount="100000" sheet="1" objects="1" scenarios="1"/>
  <autoFilter ref="B1:B4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9"/>
  <dimension ref="B2:F40"/>
  <sheetViews>
    <sheetView showGridLines="0" topLeftCell="A25" workbookViewId="0">
      <selection activeCell="D5" sqref="D5"/>
    </sheetView>
  </sheetViews>
  <sheetFormatPr defaultColWidth="8.7109375" defaultRowHeight="17.100000000000001" customHeight="1" x14ac:dyDescent="0.25"/>
  <cols>
    <col min="1" max="1" width="8.7109375" style="9"/>
    <col min="2" max="2" width="10.7109375" style="9" customWidth="1"/>
    <col min="3" max="4" width="26.5703125" style="9" customWidth="1"/>
    <col min="5" max="5" width="8.7109375" style="9"/>
    <col min="6" max="6" width="55" style="9" bestFit="1" customWidth="1"/>
    <col min="7" max="16384" width="8.7109375" style="9"/>
  </cols>
  <sheetData>
    <row r="2" spans="2:6" ht="17.100000000000001" customHeight="1" x14ac:dyDescent="0.25">
      <c r="B2" s="9" t="s">
        <v>106</v>
      </c>
      <c r="C2" s="9" t="s">
        <v>83</v>
      </c>
      <c r="D2" s="9" t="s">
        <v>105</v>
      </c>
      <c r="F2" s="21" t="s">
        <v>107</v>
      </c>
    </row>
    <row r="3" spans="2:6" ht="17.100000000000001" customHeight="1" x14ac:dyDescent="0.25">
      <c r="B3" s="9">
        <v>1</v>
      </c>
      <c r="C3" s="9" t="s">
        <v>258</v>
      </c>
      <c r="D3" s="9" t="s">
        <v>289</v>
      </c>
      <c r="F3" s="24" t="s">
        <v>108</v>
      </c>
    </row>
    <row r="4" spans="2:6" ht="17.100000000000001" customHeight="1" thickBot="1" x14ac:dyDescent="0.3">
      <c r="B4" s="9">
        <v>2</v>
      </c>
      <c r="C4" s="9" t="s">
        <v>257</v>
      </c>
      <c r="D4" s="9" t="s">
        <v>289</v>
      </c>
      <c r="F4" s="39" t="s">
        <v>109</v>
      </c>
    </row>
    <row r="5" spans="2:6" ht="17.100000000000001" customHeight="1" x14ac:dyDescent="0.25">
      <c r="B5" s="9">
        <v>3</v>
      </c>
      <c r="C5" s="9" t="s">
        <v>256</v>
      </c>
      <c r="D5" s="9" t="s">
        <v>289</v>
      </c>
    </row>
    <row r="6" spans="2:6" ht="17.100000000000001" customHeight="1" x14ac:dyDescent="0.25">
      <c r="B6" s="9">
        <v>4</v>
      </c>
      <c r="C6" s="9" t="s">
        <v>255</v>
      </c>
    </row>
    <row r="7" spans="2:6" ht="17.100000000000001" customHeight="1" x14ac:dyDescent="0.25">
      <c r="B7" s="9">
        <v>5</v>
      </c>
      <c r="C7" s="9" t="s">
        <v>254</v>
      </c>
    </row>
    <row r="8" spans="2:6" ht="17.100000000000001" customHeight="1" x14ac:dyDescent="0.25">
      <c r="B8" s="9">
        <v>6</v>
      </c>
      <c r="C8" s="9" t="s">
        <v>253</v>
      </c>
    </row>
    <row r="9" spans="2:6" ht="17.100000000000001" customHeight="1" x14ac:dyDescent="0.25">
      <c r="B9" s="9">
        <v>7</v>
      </c>
      <c r="C9" s="9" t="s">
        <v>252</v>
      </c>
    </row>
    <row r="10" spans="2:6" ht="17.100000000000001" customHeight="1" x14ac:dyDescent="0.25">
      <c r="B10" s="9">
        <v>8</v>
      </c>
      <c r="C10" s="9" t="s">
        <v>251</v>
      </c>
    </row>
    <row r="11" spans="2:6" ht="17.100000000000001" customHeight="1" x14ac:dyDescent="0.25">
      <c r="B11" s="9">
        <v>9</v>
      </c>
      <c r="C11" s="9" t="s">
        <v>250</v>
      </c>
    </row>
    <row r="12" spans="2:6" ht="17.100000000000001" customHeight="1" x14ac:dyDescent="0.25">
      <c r="B12" s="9">
        <v>10</v>
      </c>
      <c r="C12" s="9" t="s">
        <v>249</v>
      </c>
      <c r="D12" s="9" t="s">
        <v>289</v>
      </c>
    </row>
    <row r="13" spans="2:6" ht="17.100000000000001" customHeight="1" x14ac:dyDescent="0.25">
      <c r="B13" s="9">
        <v>11</v>
      </c>
      <c r="C13" s="9" t="s">
        <v>248</v>
      </c>
      <c r="D13" s="9" t="s">
        <v>289</v>
      </c>
    </row>
    <row r="14" spans="2:6" ht="17.100000000000001" customHeight="1" x14ac:dyDescent="0.25">
      <c r="B14" s="9">
        <v>12</v>
      </c>
      <c r="C14" s="9" t="s">
        <v>247</v>
      </c>
    </row>
    <row r="15" spans="2:6" ht="17.100000000000001" customHeight="1" x14ac:dyDescent="0.25">
      <c r="B15" s="9">
        <v>13</v>
      </c>
      <c r="C15" s="9" t="s">
        <v>246</v>
      </c>
    </row>
    <row r="16" spans="2:6" ht="17.100000000000001" customHeight="1" x14ac:dyDescent="0.25">
      <c r="B16" s="9">
        <v>14</v>
      </c>
      <c r="C16" s="9" t="s">
        <v>245</v>
      </c>
    </row>
    <row r="17" spans="2:4" ht="17.100000000000001" customHeight="1" x14ac:dyDescent="0.25">
      <c r="B17" s="9">
        <v>15</v>
      </c>
      <c r="C17" s="9" t="s">
        <v>244</v>
      </c>
    </row>
    <row r="18" spans="2:4" ht="17.100000000000001" customHeight="1" x14ac:dyDescent="0.25">
      <c r="B18" s="9">
        <v>16</v>
      </c>
      <c r="C18" s="9" t="s">
        <v>243</v>
      </c>
    </row>
    <row r="19" spans="2:4" ht="17.100000000000001" customHeight="1" x14ac:dyDescent="0.25">
      <c r="B19" s="9">
        <v>17</v>
      </c>
      <c r="C19" s="9" t="s">
        <v>242</v>
      </c>
    </row>
    <row r="20" spans="2:4" ht="17.100000000000001" customHeight="1" x14ac:dyDescent="0.25">
      <c r="B20" s="9">
        <v>18</v>
      </c>
      <c r="C20" s="9" t="s">
        <v>241</v>
      </c>
    </row>
    <row r="21" spans="2:4" ht="17.100000000000001" customHeight="1" x14ac:dyDescent="0.25">
      <c r="B21" s="9">
        <v>19</v>
      </c>
      <c r="C21" s="9" t="s">
        <v>240</v>
      </c>
    </row>
    <row r="22" spans="2:4" ht="17.100000000000001" customHeight="1" x14ac:dyDescent="0.25">
      <c r="B22" s="9">
        <v>20</v>
      </c>
      <c r="C22" s="9" t="s">
        <v>239</v>
      </c>
    </row>
    <row r="23" spans="2:4" ht="17.100000000000001" customHeight="1" x14ac:dyDescent="0.25">
      <c r="B23" s="9">
        <v>21</v>
      </c>
      <c r="C23" s="9" t="s">
        <v>238</v>
      </c>
    </row>
    <row r="24" spans="2:4" ht="17.100000000000001" customHeight="1" x14ac:dyDescent="0.25">
      <c r="B24" s="9">
        <v>22</v>
      </c>
      <c r="C24" s="9" t="s">
        <v>237</v>
      </c>
    </row>
    <row r="25" spans="2:4" ht="17.100000000000001" customHeight="1" x14ac:dyDescent="0.25">
      <c r="B25" s="9">
        <v>23</v>
      </c>
      <c r="C25" s="9" t="s">
        <v>236</v>
      </c>
    </row>
    <row r="26" spans="2:4" ht="17.100000000000001" customHeight="1" x14ac:dyDescent="0.25">
      <c r="B26" s="9">
        <v>24</v>
      </c>
      <c r="C26" s="9" t="s">
        <v>235</v>
      </c>
    </row>
    <row r="27" spans="2:4" ht="17.100000000000001" customHeight="1" x14ac:dyDescent="0.25">
      <c r="B27" s="9">
        <v>25</v>
      </c>
      <c r="C27" s="9" t="s">
        <v>234</v>
      </c>
    </row>
    <row r="28" spans="2:4" ht="17.100000000000001" customHeight="1" x14ac:dyDescent="0.25">
      <c r="B28" s="9">
        <v>26</v>
      </c>
      <c r="C28" s="9" t="s">
        <v>233</v>
      </c>
    </row>
    <row r="29" spans="2:4" ht="17.100000000000001" customHeight="1" x14ac:dyDescent="0.25">
      <c r="B29" s="9">
        <v>27</v>
      </c>
      <c r="C29" s="9" t="s">
        <v>232</v>
      </c>
    </row>
    <row r="30" spans="2:4" ht="17.100000000000001" customHeight="1" x14ac:dyDescent="0.25">
      <c r="B30" s="9">
        <v>28</v>
      </c>
      <c r="C30" s="9" t="s">
        <v>231</v>
      </c>
    </row>
    <row r="31" spans="2:4" ht="17.100000000000001" customHeight="1" x14ac:dyDescent="0.25">
      <c r="B31" s="9">
        <v>29</v>
      </c>
      <c r="C31" s="9" t="s">
        <v>230</v>
      </c>
      <c r="D31" s="9" t="s">
        <v>289</v>
      </c>
    </row>
    <row r="32" spans="2:4" ht="17.100000000000001" customHeight="1" x14ac:dyDescent="0.25">
      <c r="B32" s="9">
        <v>30</v>
      </c>
      <c r="C32" s="9" t="s">
        <v>229</v>
      </c>
    </row>
    <row r="33" spans="2:4" ht="17.100000000000001" customHeight="1" x14ac:dyDescent="0.25">
      <c r="B33" s="9">
        <v>31</v>
      </c>
      <c r="C33" s="9" t="s">
        <v>228</v>
      </c>
    </row>
    <row r="34" spans="2:4" ht="17.100000000000001" customHeight="1" x14ac:dyDescent="0.25">
      <c r="B34" s="9">
        <v>32</v>
      </c>
      <c r="C34" s="9" t="s">
        <v>227</v>
      </c>
    </row>
    <row r="35" spans="2:4" ht="17.100000000000001" customHeight="1" x14ac:dyDescent="0.25">
      <c r="B35" s="9">
        <v>33</v>
      </c>
      <c r="C35" s="9" t="s">
        <v>226</v>
      </c>
    </row>
    <row r="36" spans="2:4" ht="17.100000000000001" customHeight="1" x14ac:dyDescent="0.25">
      <c r="B36" s="9">
        <v>34</v>
      </c>
      <c r="C36" s="9" t="s">
        <v>225</v>
      </c>
    </row>
    <row r="37" spans="2:4" ht="17.100000000000001" customHeight="1" x14ac:dyDescent="0.25">
      <c r="B37" s="9">
        <v>35</v>
      </c>
      <c r="C37" s="9" t="s">
        <v>224</v>
      </c>
    </row>
    <row r="38" spans="2:4" ht="17.100000000000001" customHeight="1" x14ac:dyDescent="0.25">
      <c r="B38" s="9">
        <v>36</v>
      </c>
      <c r="C38" s="9" t="s">
        <v>223</v>
      </c>
      <c r="D38" s="9" t="s">
        <v>289</v>
      </c>
    </row>
    <row r="39" spans="2:4" ht="17.100000000000001" customHeight="1" x14ac:dyDescent="0.25">
      <c r="B39" s="9">
        <v>37</v>
      </c>
      <c r="C39" s="9" t="s">
        <v>222</v>
      </c>
      <c r="D39" s="9" t="s">
        <v>289</v>
      </c>
    </row>
    <row r="40" spans="2:4" ht="17.100000000000001" customHeight="1" x14ac:dyDescent="0.25">
      <c r="B40" s="9">
        <v>38</v>
      </c>
      <c r="C40" s="9" t="s">
        <v>221</v>
      </c>
      <c r="D40" s="9" t="s">
        <v>289</v>
      </c>
    </row>
  </sheetData>
  <sheetProtection algorithmName="SHA-512" hashValue="EKhm0Kt1WQaAsH86R4rBRIDLCOCcK9DxemrJNo7RsoUAxTA567JGiuZRkqpOLwoiM1ULI+OByMmxoTKfA+cW5g==" saltValue="/+ZT7+QQxRCeE98OvoSUTQ==" spinCount="100000" sheet="1" objects="1" scenarios="1"/>
  <dataValidations count="1">
    <dataValidation type="list" allowBlank="1" showInputMessage="1" showErrorMessage="1" sqref="D3:D40">
      <formula1>",Sì"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3"/>
  <dimension ref="A1:S3387"/>
  <sheetViews>
    <sheetView topLeftCell="A1211" zoomScale="90" zoomScaleNormal="90" workbookViewId="0">
      <selection activeCell="J1221" sqref="J1221"/>
    </sheetView>
  </sheetViews>
  <sheetFormatPr defaultRowHeight="15" x14ac:dyDescent="0.25"/>
  <cols>
    <col min="1" max="1" width="8.7109375" style="75"/>
    <col min="3" max="7" width="14.5703125" customWidth="1"/>
    <col min="8" max="8" width="20" customWidth="1"/>
    <col min="9" max="11" width="14.5703125" customWidth="1"/>
  </cols>
  <sheetData>
    <row r="1" spans="1:19" ht="15.75" thickBot="1" x14ac:dyDescent="0.3">
      <c r="A1" s="75" t="str">
        <f>+D1&amp;E1&amp;F1&amp;G1&amp;H1</f>
        <v>Mid16512HDWindows 11 Pro</v>
      </c>
      <c r="C1" s="76" t="s">
        <v>33</v>
      </c>
      <c r="D1" s="77" t="str">
        <f>VLOOKUP(Input!D9,Ana!$R:$S,2,FALSE)</f>
        <v>Mid</v>
      </c>
      <c r="E1" s="77">
        <f>VLOOKUP(Input!D10,Ana!$R:$S,2,FALSE)</f>
        <v>16</v>
      </c>
      <c r="F1" s="77">
        <f>VLOOKUP(Input!D11,Ana!$R:$S,2,FALSE)</f>
        <v>512</v>
      </c>
      <c r="G1" s="77" t="str">
        <f>VLOOKUP(Input!D12,Ana!$R:$S,2,FALSE)</f>
        <v>HD</v>
      </c>
      <c r="H1" s="77" t="str">
        <f>VLOOKUP(Input!D13,Ana!$R:$S,2,FALSE)</f>
        <v>Windows 11 Pro</v>
      </c>
      <c r="I1" s="77"/>
      <c r="J1" s="78"/>
      <c r="K1" s="78"/>
      <c r="M1" s="86" t="s">
        <v>314</v>
      </c>
      <c r="N1" s="87"/>
      <c r="O1" s="87"/>
      <c r="P1" s="87"/>
      <c r="Q1" s="87"/>
      <c r="R1" s="87"/>
      <c r="S1" s="88"/>
    </row>
    <row r="2" spans="1:19" x14ac:dyDescent="0.25">
      <c r="M2" s="89"/>
      <c r="N2" s="90"/>
      <c r="O2" s="90"/>
      <c r="P2" s="90"/>
      <c r="Q2" s="90"/>
      <c r="R2" s="90"/>
      <c r="S2" s="91"/>
    </row>
    <row r="3" spans="1:19" ht="15.75" thickBot="1" x14ac:dyDescent="0.3">
      <c r="C3" s="79" t="s">
        <v>45</v>
      </c>
      <c r="D3" s="79" t="s">
        <v>0</v>
      </c>
      <c r="E3" s="79" t="s">
        <v>119</v>
      </c>
      <c r="F3" s="79" t="s">
        <v>120</v>
      </c>
      <c r="G3" s="79" t="s">
        <v>111</v>
      </c>
      <c r="H3" s="79" t="s">
        <v>121</v>
      </c>
      <c r="I3" s="79" t="s">
        <v>45</v>
      </c>
      <c r="J3" s="79" t="s">
        <v>294</v>
      </c>
      <c r="K3" s="79" t="s">
        <v>294</v>
      </c>
      <c r="M3" s="89"/>
      <c r="N3" s="90"/>
      <c r="O3" s="90"/>
      <c r="P3" s="90"/>
      <c r="Q3" s="90"/>
      <c r="R3" s="90"/>
      <c r="S3" s="91"/>
    </row>
    <row r="4" spans="1:19" x14ac:dyDescent="0.25">
      <c r="A4" s="75" t="str">
        <f t="shared" ref="A4:A20" si="0">C4&amp;"_"&amp;I4&amp;D4&amp;E4&amp;F4&amp;G4&amp;H4</f>
        <v>Bellucci_15_config_standardLOW8256HDDistribuzione Linux</v>
      </c>
      <c r="C4" s="80" t="s">
        <v>329</v>
      </c>
      <c r="D4" t="s">
        <v>305</v>
      </c>
      <c r="E4">
        <v>8</v>
      </c>
      <c r="F4">
        <v>256</v>
      </c>
      <c r="G4" t="s">
        <v>114</v>
      </c>
      <c r="H4" t="s">
        <v>115</v>
      </c>
      <c r="I4" t="s">
        <v>313</v>
      </c>
      <c r="J4" t="s">
        <v>297</v>
      </c>
      <c r="K4">
        <f t="shared" ref="K4:K20" si="1">+IF(J4="NO",0,1)</f>
        <v>1</v>
      </c>
    </row>
    <row r="5" spans="1:19" x14ac:dyDescent="0.25">
      <c r="A5" s="75" t="str">
        <f t="shared" si="0"/>
        <v>Bellucci_15_config_standardLOW8256HDWindows 11 Pro Education</v>
      </c>
      <c r="C5" s="80" t="s">
        <v>329</v>
      </c>
      <c r="D5" t="s">
        <v>305</v>
      </c>
      <c r="E5">
        <v>8</v>
      </c>
      <c r="F5">
        <v>256</v>
      </c>
      <c r="G5" t="s">
        <v>114</v>
      </c>
      <c r="H5" t="s">
        <v>304</v>
      </c>
      <c r="I5" t="s">
        <v>313</v>
      </c>
      <c r="J5" t="s">
        <v>297</v>
      </c>
      <c r="K5">
        <f t="shared" si="1"/>
        <v>1</v>
      </c>
    </row>
    <row r="6" spans="1:19" x14ac:dyDescent="0.25">
      <c r="A6" s="75" t="str">
        <f t="shared" si="0"/>
        <v>Bellucci_15_config_standardLOW8256HDWindows 11 Pro</v>
      </c>
      <c r="C6" s="80" t="s">
        <v>329</v>
      </c>
      <c r="D6" t="s">
        <v>305</v>
      </c>
      <c r="E6">
        <v>8</v>
      </c>
      <c r="F6">
        <v>256</v>
      </c>
      <c r="G6" t="s">
        <v>114</v>
      </c>
      <c r="H6" t="s">
        <v>296</v>
      </c>
      <c r="I6" t="s">
        <v>313</v>
      </c>
      <c r="J6" t="s">
        <v>295</v>
      </c>
      <c r="K6">
        <f t="shared" si="1"/>
        <v>0</v>
      </c>
    </row>
    <row r="7" spans="1:19" x14ac:dyDescent="0.25">
      <c r="A7" s="75" t="str">
        <f t="shared" si="0"/>
        <v>Bellucci_15_config_standardLOW16256HDDistribuzione Linux</v>
      </c>
      <c r="C7" s="80" t="s">
        <v>329</v>
      </c>
      <c r="D7" t="s">
        <v>305</v>
      </c>
      <c r="E7">
        <v>16</v>
      </c>
      <c r="F7">
        <v>256</v>
      </c>
      <c r="G7" t="s">
        <v>114</v>
      </c>
      <c r="H7" t="s">
        <v>115</v>
      </c>
      <c r="I7" t="s">
        <v>313</v>
      </c>
      <c r="J7" t="s">
        <v>297</v>
      </c>
      <c r="K7">
        <f t="shared" si="1"/>
        <v>1</v>
      </c>
    </row>
    <row r="8" spans="1:19" x14ac:dyDescent="0.25">
      <c r="A8" s="75" t="str">
        <f t="shared" si="0"/>
        <v>Bellucci_15_config_standardLOW16256HDWindows 11 Pro Education</v>
      </c>
      <c r="C8" s="80" t="s">
        <v>329</v>
      </c>
      <c r="D8" t="s">
        <v>305</v>
      </c>
      <c r="E8">
        <v>16</v>
      </c>
      <c r="F8">
        <v>256</v>
      </c>
      <c r="G8" t="s">
        <v>114</v>
      </c>
      <c r="H8" t="s">
        <v>304</v>
      </c>
      <c r="I8" t="s">
        <v>313</v>
      </c>
      <c r="J8" t="s">
        <v>297</v>
      </c>
      <c r="K8">
        <f t="shared" si="1"/>
        <v>1</v>
      </c>
    </row>
    <row r="9" spans="1:19" x14ac:dyDescent="0.25">
      <c r="A9" s="75" t="str">
        <f t="shared" si="0"/>
        <v>Bellucci_15_config_standardLOW16256HDWindows 11 Pro</v>
      </c>
      <c r="C9" s="80" t="s">
        <v>329</v>
      </c>
      <c r="D9" t="s">
        <v>305</v>
      </c>
      <c r="E9">
        <v>16</v>
      </c>
      <c r="F9">
        <v>256</v>
      </c>
      <c r="G9" t="s">
        <v>114</v>
      </c>
      <c r="H9" t="s">
        <v>296</v>
      </c>
      <c r="I9" t="s">
        <v>313</v>
      </c>
      <c r="J9" t="s">
        <v>295</v>
      </c>
      <c r="K9">
        <f t="shared" si="1"/>
        <v>0</v>
      </c>
    </row>
    <row r="10" spans="1:19" x14ac:dyDescent="0.25">
      <c r="A10" s="75" t="str">
        <f t="shared" si="0"/>
        <v>Bellucci_15_config_standardLOW8512HDDistribuzione Linux</v>
      </c>
      <c r="C10" s="80" t="s">
        <v>329</v>
      </c>
      <c r="D10" t="s">
        <v>305</v>
      </c>
      <c r="E10">
        <v>8</v>
      </c>
      <c r="F10">
        <v>512</v>
      </c>
      <c r="G10" t="s">
        <v>114</v>
      </c>
      <c r="H10" t="s">
        <v>115</v>
      </c>
      <c r="I10" t="s">
        <v>313</v>
      </c>
      <c r="J10" t="s">
        <v>295</v>
      </c>
      <c r="K10">
        <f t="shared" si="1"/>
        <v>0</v>
      </c>
    </row>
    <row r="11" spans="1:19" x14ac:dyDescent="0.25">
      <c r="A11" s="75" t="str">
        <f t="shared" si="0"/>
        <v>Bellucci_15_config_standardLOW8512HDWindows 11 Pro Education</v>
      </c>
      <c r="C11" s="80" t="s">
        <v>329</v>
      </c>
      <c r="D11" t="s">
        <v>305</v>
      </c>
      <c r="E11">
        <v>8</v>
      </c>
      <c r="F11">
        <v>512</v>
      </c>
      <c r="G11" t="s">
        <v>114</v>
      </c>
      <c r="H11" t="s">
        <v>304</v>
      </c>
      <c r="I11" t="s">
        <v>313</v>
      </c>
      <c r="J11" t="s">
        <v>297</v>
      </c>
      <c r="K11">
        <f t="shared" si="1"/>
        <v>1</v>
      </c>
    </row>
    <row r="12" spans="1:19" x14ac:dyDescent="0.25">
      <c r="A12" s="75" t="str">
        <f t="shared" si="0"/>
        <v>Bellucci_15_config_standardLOW8512HDWindows 11 Pro</v>
      </c>
      <c r="C12" s="80" t="s">
        <v>329</v>
      </c>
      <c r="D12" t="s">
        <v>305</v>
      </c>
      <c r="E12">
        <v>8</v>
      </c>
      <c r="F12">
        <v>512</v>
      </c>
      <c r="G12" t="s">
        <v>114</v>
      </c>
      <c r="H12" t="s">
        <v>296</v>
      </c>
      <c r="I12" t="s">
        <v>313</v>
      </c>
      <c r="J12" t="s">
        <v>297</v>
      </c>
      <c r="K12">
        <f t="shared" si="1"/>
        <v>1</v>
      </c>
    </row>
    <row r="13" spans="1:19" x14ac:dyDescent="0.25">
      <c r="A13" s="75" t="str">
        <f t="shared" si="0"/>
        <v>Bellucci_15_config_standardLOW16512HDDistribuzione Linux</v>
      </c>
      <c r="C13" s="80" t="s">
        <v>329</v>
      </c>
      <c r="D13" t="s">
        <v>305</v>
      </c>
      <c r="E13">
        <v>16</v>
      </c>
      <c r="F13">
        <v>512</v>
      </c>
      <c r="G13" t="s">
        <v>114</v>
      </c>
      <c r="H13" t="s">
        <v>115</v>
      </c>
      <c r="I13" t="s">
        <v>313</v>
      </c>
      <c r="J13" t="s">
        <v>295</v>
      </c>
      <c r="K13">
        <f t="shared" si="1"/>
        <v>0</v>
      </c>
    </row>
    <row r="14" spans="1:19" x14ac:dyDescent="0.25">
      <c r="A14" s="75" t="str">
        <f t="shared" si="0"/>
        <v>Bellucci_15_config_standardLOW16512HDWindows 11 Pro Education</v>
      </c>
      <c r="C14" s="80" t="s">
        <v>329</v>
      </c>
      <c r="D14" t="s">
        <v>305</v>
      </c>
      <c r="E14">
        <v>16</v>
      </c>
      <c r="F14">
        <v>512</v>
      </c>
      <c r="G14" t="s">
        <v>114</v>
      </c>
      <c r="H14" t="s">
        <v>304</v>
      </c>
      <c r="I14" t="s">
        <v>313</v>
      </c>
      <c r="J14" t="s">
        <v>297</v>
      </c>
      <c r="K14">
        <f t="shared" si="1"/>
        <v>1</v>
      </c>
    </row>
    <row r="15" spans="1:19" x14ac:dyDescent="0.25">
      <c r="A15" s="75" t="str">
        <f t="shared" si="0"/>
        <v>Bellucci_15_config_standardLOW16512HDWindows 11 Pro</v>
      </c>
      <c r="C15" s="80" t="s">
        <v>329</v>
      </c>
      <c r="D15" t="s">
        <v>305</v>
      </c>
      <c r="E15">
        <v>16</v>
      </c>
      <c r="F15">
        <v>512</v>
      </c>
      <c r="G15" t="s">
        <v>114</v>
      </c>
      <c r="H15" t="s">
        <v>296</v>
      </c>
      <c r="I15" t="s">
        <v>313</v>
      </c>
      <c r="J15" t="s">
        <v>297</v>
      </c>
      <c r="K15">
        <f t="shared" si="1"/>
        <v>1</v>
      </c>
    </row>
    <row r="16" spans="1:19" x14ac:dyDescent="0.25">
      <c r="A16" s="75" t="str">
        <f t="shared" si="0"/>
        <v>Bellucci_15_config_standardLOW8256FHDDistribuzione Linux</v>
      </c>
      <c r="C16" s="80" t="s">
        <v>329</v>
      </c>
      <c r="D16" t="s">
        <v>305</v>
      </c>
      <c r="E16">
        <v>8</v>
      </c>
      <c r="F16">
        <v>256</v>
      </c>
      <c r="G16" t="s">
        <v>303</v>
      </c>
      <c r="H16" t="s">
        <v>115</v>
      </c>
      <c r="I16" t="s">
        <v>313</v>
      </c>
      <c r="J16" t="s">
        <v>297</v>
      </c>
      <c r="K16">
        <f t="shared" si="1"/>
        <v>1</v>
      </c>
    </row>
    <row r="17" spans="1:11" x14ac:dyDescent="0.25">
      <c r="A17" s="75" t="str">
        <f t="shared" si="0"/>
        <v>Bellucci_15_config_standardLOW8256FHDWindows 11 Pro Education</v>
      </c>
      <c r="C17" s="80" t="s">
        <v>329</v>
      </c>
      <c r="D17" t="s">
        <v>305</v>
      </c>
      <c r="E17">
        <v>8</v>
      </c>
      <c r="F17">
        <v>256</v>
      </c>
      <c r="G17" t="s">
        <v>303</v>
      </c>
      <c r="H17" t="s">
        <v>304</v>
      </c>
      <c r="I17" t="s">
        <v>313</v>
      </c>
      <c r="J17" t="s">
        <v>297</v>
      </c>
      <c r="K17">
        <f t="shared" si="1"/>
        <v>1</v>
      </c>
    </row>
    <row r="18" spans="1:11" x14ac:dyDescent="0.25">
      <c r="A18" s="75" t="str">
        <f t="shared" si="0"/>
        <v>Bellucci_15_config_standardLOW8256FHDWindows 11 Pro</v>
      </c>
      <c r="C18" s="80" t="s">
        <v>329</v>
      </c>
      <c r="D18" t="s">
        <v>305</v>
      </c>
      <c r="E18">
        <v>8</v>
      </c>
      <c r="F18">
        <v>256</v>
      </c>
      <c r="G18" t="s">
        <v>303</v>
      </c>
      <c r="H18" t="s">
        <v>296</v>
      </c>
      <c r="I18" t="s">
        <v>313</v>
      </c>
      <c r="J18" t="s">
        <v>295</v>
      </c>
      <c r="K18">
        <f t="shared" si="1"/>
        <v>0</v>
      </c>
    </row>
    <row r="19" spans="1:11" x14ac:dyDescent="0.25">
      <c r="A19" s="75" t="str">
        <f t="shared" si="0"/>
        <v>Bellucci_15_config_standardLOW16256FHDDistribuzione Linux</v>
      </c>
      <c r="C19" s="80" t="s">
        <v>329</v>
      </c>
      <c r="D19" t="s">
        <v>305</v>
      </c>
      <c r="E19">
        <v>16</v>
      </c>
      <c r="F19">
        <v>256</v>
      </c>
      <c r="G19" t="s">
        <v>303</v>
      </c>
      <c r="H19" t="s">
        <v>115</v>
      </c>
      <c r="I19" t="s">
        <v>313</v>
      </c>
      <c r="J19" t="s">
        <v>297</v>
      </c>
      <c r="K19">
        <f t="shared" si="1"/>
        <v>1</v>
      </c>
    </row>
    <row r="20" spans="1:11" x14ac:dyDescent="0.25">
      <c r="A20" s="75" t="str">
        <f t="shared" si="0"/>
        <v>Bellucci_15_config_standardLOW16256FHDWindows 11 Pro Education</v>
      </c>
      <c r="C20" s="80" t="s">
        <v>329</v>
      </c>
      <c r="D20" t="s">
        <v>305</v>
      </c>
      <c r="E20">
        <v>16</v>
      </c>
      <c r="F20">
        <v>256</v>
      </c>
      <c r="G20" t="s">
        <v>303</v>
      </c>
      <c r="H20" t="s">
        <v>304</v>
      </c>
      <c r="I20" t="s">
        <v>313</v>
      </c>
      <c r="J20" t="s">
        <v>297</v>
      </c>
      <c r="K20">
        <f t="shared" si="1"/>
        <v>1</v>
      </c>
    </row>
    <row r="21" spans="1:11" x14ac:dyDescent="0.25">
      <c r="A21" s="75" t="str">
        <f t="shared" ref="A21:A84" si="2">C21&amp;"_"&amp;I21&amp;D21&amp;E21&amp;F21&amp;G21&amp;H21</f>
        <v>Bellucci_15_config_standardLOW16256FHDWindows 11 Pro</v>
      </c>
      <c r="C21" s="80" t="s">
        <v>329</v>
      </c>
      <c r="D21" t="s">
        <v>305</v>
      </c>
      <c r="E21">
        <v>16</v>
      </c>
      <c r="F21">
        <v>256</v>
      </c>
      <c r="G21" t="s">
        <v>303</v>
      </c>
      <c r="H21" t="s">
        <v>296</v>
      </c>
      <c r="I21" t="s">
        <v>313</v>
      </c>
      <c r="J21" t="s">
        <v>295</v>
      </c>
      <c r="K21">
        <f t="shared" ref="K21:K84" si="3">+IF(J21="NO",0,1)</f>
        <v>0</v>
      </c>
    </row>
    <row r="22" spans="1:11" x14ac:dyDescent="0.25">
      <c r="A22" s="75" t="str">
        <f t="shared" si="2"/>
        <v>Bellucci_15_config_standardLOW8512FHDDistribuzione Linux</v>
      </c>
      <c r="C22" s="80" t="s">
        <v>329</v>
      </c>
      <c r="D22" t="s">
        <v>305</v>
      </c>
      <c r="E22">
        <v>8</v>
      </c>
      <c r="F22">
        <v>512</v>
      </c>
      <c r="G22" t="s">
        <v>303</v>
      </c>
      <c r="H22" t="s">
        <v>115</v>
      </c>
      <c r="I22" t="s">
        <v>313</v>
      </c>
      <c r="J22" t="s">
        <v>295</v>
      </c>
      <c r="K22">
        <f t="shared" si="3"/>
        <v>0</v>
      </c>
    </row>
    <row r="23" spans="1:11" x14ac:dyDescent="0.25">
      <c r="A23" s="75" t="str">
        <f t="shared" si="2"/>
        <v>Bellucci_15_config_standardLOW8512FHDWindows 11 Pro Education</v>
      </c>
      <c r="C23" s="80" t="s">
        <v>329</v>
      </c>
      <c r="D23" t="s">
        <v>305</v>
      </c>
      <c r="E23">
        <v>8</v>
      </c>
      <c r="F23">
        <v>512</v>
      </c>
      <c r="G23" t="s">
        <v>303</v>
      </c>
      <c r="H23" t="s">
        <v>304</v>
      </c>
      <c r="I23" t="s">
        <v>313</v>
      </c>
      <c r="J23" t="s">
        <v>297</v>
      </c>
      <c r="K23">
        <f t="shared" si="3"/>
        <v>1</v>
      </c>
    </row>
    <row r="24" spans="1:11" x14ac:dyDescent="0.25">
      <c r="A24" s="75" t="str">
        <f t="shared" si="2"/>
        <v>Bellucci_15_config_standardLOW8512FHDWindows 11 Pro</v>
      </c>
      <c r="C24" s="80" t="s">
        <v>329</v>
      </c>
      <c r="D24" t="s">
        <v>305</v>
      </c>
      <c r="E24">
        <v>8</v>
      </c>
      <c r="F24">
        <v>512</v>
      </c>
      <c r="G24" t="s">
        <v>303</v>
      </c>
      <c r="H24" t="s">
        <v>296</v>
      </c>
      <c r="I24" t="s">
        <v>313</v>
      </c>
      <c r="J24" t="s">
        <v>297</v>
      </c>
      <c r="K24">
        <f t="shared" si="3"/>
        <v>1</v>
      </c>
    </row>
    <row r="25" spans="1:11" x14ac:dyDescent="0.25">
      <c r="A25" s="75" t="str">
        <f t="shared" si="2"/>
        <v>Bellucci_15_config_standardLOW16512FHDDistribuzione Linux</v>
      </c>
      <c r="C25" s="80" t="s">
        <v>329</v>
      </c>
      <c r="D25" t="s">
        <v>305</v>
      </c>
      <c r="E25">
        <v>16</v>
      </c>
      <c r="F25">
        <v>512</v>
      </c>
      <c r="G25" t="s">
        <v>303</v>
      </c>
      <c r="H25" t="s">
        <v>115</v>
      </c>
      <c r="I25" t="s">
        <v>313</v>
      </c>
      <c r="J25" t="s">
        <v>295</v>
      </c>
      <c r="K25">
        <f t="shared" si="3"/>
        <v>0</v>
      </c>
    </row>
    <row r="26" spans="1:11" x14ac:dyDescent="0.25">
      <c r="A26" s="75" t="str">
        <f t="shared" si="2"/>
        <v>Bellucci_15_config_standardLOW16512FHDWindows 11 Pro Education</v>
      </c>
      <c r="C26" s="80" t="s">
        <v>329</v>
      </c>
      <c r="D26" t="s">
        <v>305</v>
      </c>
      <c r="E26">
        <v>16</v>
      </c>
      <c r="F26">
        <v>512</v>
      </c>
      <c r="G26" t="s">
        <v>303</v>
      </c>
      <c r="H26" t="s">
        <v>304</v>
      </c>
      <c r="I26" t="s">
        <v>313</v>
      </c>
      <c r="J26" t="s">
        <v>297</v>
      </c>
      <c r="K26">
        <f t="shared" si="3"/>
        <v>1</v>
      </c>
    </row>
    <row r="27" spans="1:11" x14ac:dyDescent="0.25">
      <c r="A27" s="75" t="str">
        <f t="shared" si="2"/>
        <v>Bellucci_15_config_standardLOW16512FHDWindows 11 Pro</v>
      </c>
      <c r="C27" s="80" t="s">
        <v>329</v>
      </c>
      <c r="D27" t="s">
        <v>305</v>
      </c>
      <c r="E27">
        <v>16</v>
      </c>
      <c r="F27">
        <v>512</v>
      </c>
      <c r="G27" t="s">
        <v>303</v>
      </c>
      <c r="H27" t="s">
        <v>296</v>
      </c>
      <c r="I27" t="s">
        <v>313</v>
      </c>
      <c r="J27" t="s">
        <v>297</v>
      </c>
      <c r="K27">
        <f t="shared" si="3"/>
        <v>1</v>
      </c>
    </row>
    <row r="28" spans="1:11" x14ac:dyDescent="0.25">
      <c r="A28" s="75" t="str">
        <f t="shared" si="2"/>
        <v>Bellucci_15_config_standardMID8256HDDistribuzione Linux</v>
      </c>
      <c r="C28" s="80" t="s">
        <v>329</v>
      </c>
      <c r="D28" t="s">
        <v>306</v>
      </c>
      <c r="E28">
        <v>8</v>
      </c>
      <c r="F28">
        <v>256</v>
      </c>
      <c r="G28" t="s">
        <v>114</v>
      </c>
      <c r="H28" t="s">
        <v>115</v>
      </c>
      <c r="I28" t="s">
        <v>313</v>
      </c>
      <c r="J28" t="s">
        <v>295</v>
      </c>
      <c r="K28">
        <f t="shared" si="3"/>
        <v>0</v>
      </c>
    </row>
    <row r="29" spans="1:11" x14ac:dyDescent="0.25">
      <c r="A29" s="75" t="str">
        <f t="shared" si="2"/>
        <v>Bellucci_15_config_standardMID8256HDWindows 11 Pro Education</v>
      </c>
      <c r="C29" s="80" t="s">
        <v>329</v>
      </c>
      <c r="D29" t="s">
        <v>306</v>
      </c>
      <c r="E29">
        <v>8</v>
      </c>
      <c r="F29">
        <v>256</v>
      </c>
      <c r="G29" t="s">
        <v>114</v>
      </c>
      <c r="H29" t="s">
        <v>304</v>
      </c>
      <c r="I29" t="s">
        <v>313</v>
      </c>
      <c r="J29" t="s">
        <v>295</v>
      </c>
      <c r="K29">
        <f t="shared" si="3"/>
        <v>0</v>
      </c>
    </row>
    <row r="30" spans="1:11" x14ac:dyDescent="0.25">
      <c r="A30" s="75" t="str">
        <f t="shared" si="2"/>
        <v>Bellucci_15_config_standardMID8256HDWindows 11 Pro</v>
      </c>
      <c r="C30" s="80" t="s">
        <v>329</v>
      </c>
      <c r="D30" t="s">
        <v>306</v>
      </c>
      <c r="E30">
        <v>8</v>
      </c>
      <c r="F30">
        <v>256</v>
      </c>
      <c r="G30" t="s">
        <v>114</v>
      </c>
      <c r="H30" t="s">
        <v>296</v>
      </c>
      <c r="I30" t="s">
        <v>313</v>
      </c>
      <c r="J30" t="s">
        <v>295</v>
      </c>
      <c r="K30">
        <f t="shared" si="3"/>
        <v>0</v>
      </c>
    </row>
    <row r="31" spans="1:11" x14ac:dyDescent="0.25">
      <c r="A31" s="75" t="str">
        <f t="shared" si="2"/>
        <v>Bellucci_15_config_standardMID16256HDDistribuzione Linux</v>
      </c>
      <c r="C31" s="80" t="s">
        <v>329</v>
      </c>
      <c r="D31" t="s">
        <v>306</v>
      </c>
      <c r="E31">
        <v>16</v>
      </c>
      <c r="F31">
        <v>256</v>
      </c>
      <c r="G31" t="s">
        <v>114</v>
      </c>
      <c r="H31" t="s">
        <v>115</v>
      </c>
      <c r="I31" t="s">
        <v>313</v>
      </c>
      <c r="J31" t="s">
        <v>295</v>
      </c>
      <c r="K31">
        <f t="shared" si="3"/>
        <v>0</v>
      </c>
    </row>
    <row r="32" spans="1:11" x14ac:dyDescent="0.25">
      <c r="A32" s="75" t="str">
        <f t="shared" si="2"/>
        <v>Bellucci_15_config_standardMID16256HDWindows 11 Pro Education</v>
      </c>
      <c r="C32" s="80" t="s">
        <v>329</v>
      </c>
      <c r="D32" t="s">
        <v>306</v>
      </c>
      <c r="E32">
        <v>16</v>
      </c>
      <c r="F32">
        <v>256</v>
      </c>
      <c r="G32" t="s">
        <v>114</v>
      </c>
      <c r="H32" t="s">
        <v>304</v>
      </c>
      <c r="I32" t="s">
        <v>313</v>
      </c>
      <c r="J32" t="s">
        <v>295</v>
      </c>
      <c r="K32">
        <f t="shared" si="3"/>
        <v>0</v>
      </c>
    </row>
    <row r="33" spans="1:11" x14ac:dyDescent="0.25">
      <c r="A33" s="75" t="str">
        <f t="shared" si="2"/>
        <v>Bellucci_15_config_standardMID16256HDWindows 11 Pro</v>
      </c>
      <c r="C33" s="80" t="s">
        <v>329</v>
      </c>
      <c r="D33" t="s">
        <v>306</v>
      </c>
      <c r="E33">
        <v>16</v>
      </c>
      <c r="F33">
        <v>256</v>
      </c>
      <c r="G33" t="s">
        <v>114</v>
      </c>
      <c r="H33" t="s">
        <v>296</v>
      </c>
      <c r="I33" t="s">
        <v>313</v>
      </c>
      <c r="J33" t="s">
        <v>295</v>
      </c>
      <c r="K33">
        <f t="shared" si="3"/>
        <v>0</v>
      </c>
    </row>
    <row r="34" spans="1:11" x14ac:dyDescent="0.25">
      <c r="A34" s="75" t="str">
        <f t="shared" si="2"/>
        <v>Bellucci_15_config_standardMID8512HDDistribuzione Linux</v>
      </c>
      <c r="C34" s="80" t="s">
        <v>329</v>
      </c>
      <c r="D34" t="s">
        <v>306</v>
      </c>
      <c r="E34">
        <v>8</v>
      </c>
      <c r="F34">
        <v>512</v>
      </c>
      <c r="G34" t="s">
        <v>114</v>
      </c>
      <c r="H34" t="s">
        <v>115</v>
      </c>
      <c r="I34" t="s">
        <v>313</v>
      </c>
      <c r="J34" t="s">
        <v>295</v>
      </c>
      <c r="K34">
        <f t="shared" si="3"/>
        <v>0</v>
      </c>
    </row>
    <row r="35" spans="1:11" x14ac:dyDescent="0.25">
      <c r="A35" s="75" t="str">
        <f t="shared" si="2"/>
        <v>Bellucci_15_config_standardMID8512HDWindows 11 Pro Education</v>
      </c>
      <c r="C35" s="80" t="s">
        <v>329</v>
      </c>
      <c r="D35" t="s">
        <v>306</v>
      </c>
      <c r="E35">
        <v>8</v>
      </c>
      <c r="F35">
        <v>512</v>
      </c>
      <c r="G35" t="s">
        <v>114</v>
      </c>
      <c r="H35" t="s">
        <v>304</v>
      </c>
      <c r="I35" t="s">
        <v>313</v>
      </c>
      <c r="J35" t="s">
        <v>297</v>
      </c>
      <c r="K35">
        <f t="shared" si="3"/>
        <v>1</v>
      </c>
    </row>
    <row r="36" spans="1:11" x14ac:dyDescent="0.25">
      <c r="A36" s="75" t="str">
        <f t="shared" si="2"/>
        <v>Bellucci_15_config_standardMID8512HDWindows 11 Pro</v>
      </c>
      <c r="C36" s="80" t="s">
        <v>329</v>
      </c>
      <c r="D36" t="s">
        <v>306</v>
      </c>
      <c r="E36">
        <v>8</v>
      </c>
      <c r="F36">
        <v>512</v>
      </c>
      <c r="G36" t="s">
        <v>114</v>
      </c>
      <c r="H36" t="s">
        <v>296</v>
      </c>
      <c r="I36" t="s">
        <v>313</v>
      </c>
      <c r="J36" t="s">
        <v>297</v>
      </c>
      <c r="K36">
        <f t="shared" si="3"/>
        <v>1</v>
      </c>
    </row>
    <row r="37" spans="1:11" x14ac:dyDescent="0.25">
      <c r="A37" s="75" t="str">
        <f t="shared" si="2"/>
        <v>Bellucci_15_config_standardMID16512HDDistribuzione Linux</v>
      </c>
      <c r="C37" s="80" t="s">
        <v>329</v>
      </c>
      <c r="D37" t="s">
        <v>306</v>
      </c>
      <c r="E37">
        <v>16</v>
      </c>
      <c r="F37">
        <v>512</v>
      </c>
      <c r="G37" t="s">
        <v>114</v>
      </c>
      <c r="H37" t="s">
        <v>115</v>
      </c>
      <c r="I37" t="s">
        <v>313</v>
      </c>
      <c r="J37" t="s">
        <v>295</v>
      </c>
      <c r="K37">
        <f t="shared" si="3"/>
        <v>0</v>
      </c>
    </row>
    <row r="38" spans="1:11" x14ac:dyDescent="0.25">
      <c r="A38" s="75" t="str">
        <f t="shared" si="2"/>
        <v>Bellucci_15_config_standardMID16512HDWindows 11 Pro Education</v>
      </c>
      <c r="C38" s="80" t="s">
        <v>329</v>
      </c>
      <c r="D38" t="s">
        <v>306</v>
      </c>
      <c r="E38">
        <v>16</v>
      </c>
      <c r="F38">
        <v>512</v>
      </c>
      <c r="G38" t="s">
        <v>114</v>
      </c>
      <c r="H38" t="s">
        <v>304</v>
      </c>
      <c r="I38" t="s">
        <v>313</v>
      </c>
      <c r="J38" t="s">
        <v>297</v>
      </c>
      <c r="K38">
        <f t="shared" si="3"/>
        <v>1</v>
      </c>
    </row>
    <row r="39" spans="1:11" x14ac:dyDescent="0.25">
      <c r="A39" s="75" t="str">
        <f t="shared" si="2"/>
        <v>Bellucci_15_config_standardMID16512HDWindows 11 Pro</v>
      </c>
      <c r="C39" s="80" t="s">
        <v>329</v>
      </c>
      <c r="D39" t="s">
        <v>306</v>
      </c>
      <c r="E39">
        <v>16</v>
      </c>
      <c r="F39">
        <v>512</v>
      </c>
      <c r="G39" t="s">
        <v>114</v>
      </c>
      <c r="H39" t="s">
        <v>296</v>
      </c>
      <c r="I39" t="s">
        <v>313</v>
      </c>
      <c r="J39" t="s">
        <v>297</v>
      </c>
      <c r="K39">
        <f t="shared" si="3"/>
        <v>1</v>
      </c>
    </row>
    <row r="40" spans="1:11" x14ac:dyDescent="0.25">
      <c r="A40" s="75" t="str">
        <f t="shared" si="2"/>
        <v>Bellucci_15_config_standardMID8256FHDDistribuzione Linux</v>
      </c>
      <c r="C40" s="80" t="s">
        <v>329</v>
      </c>
      <c r="D40" t="s">
        <v>306</v>
      </c>
      <c r="E40">
        <v>8</v>
      </c>
      <c r="F40">
        <v>256</v>
      </c>
      <c r="G40" t="s">
        <v>303</v>
      </c>
      <c r="H40" t="s">
        <v>115</v>
      </c>
      <c r="I40" t="s">
        <v>313</v>
      </c>
      <c r="J40" t="s">
        <v>295</v>
      </c>
      <c r="K40">
        <f t="shared" si="3"/>
        <v>0</v>
      </c>
    </row>
    <row r="41" spans="1:11" x14ac:dyDescent="0.25">
      <c r="A41" s="75" t="str">
        <f t="shared" si="2"/>
        <v>Bellucci_15_config_standardMID8256FHDWindows 11 Pro Education</v>
      </c>
      <c r="C41" s="80" t="s">
        <v>329</v>
      </c>
      <c r="D41" t="s">
        <v>306</v>
      </c>
      <c r="E41">
        <v>8</v>
      </c>
      <c r="F41">
        <v>256</v>
      </c>
      <c r="G41" t="s">
        <v>303</v>
      </c>
      <c r="H41" t="s">
        <v>304</v>
      </c>
      <c r="I41" t="s">
        <v>313</v>
      </c>
      <c r="J41" t="s">
        <v>295</v>
      </c>
      <c r="K41">
        <f t="shared" si="3"/>
        <v>0</v>
      </c>
    </row>
    <row r="42" spans="1:11" x14ac:dyDescent="0.25">
      <c r="A42" s="75" t="str">
        <f t="shared" si="2"/>
        <v>Bellucci_15_config_standardMID8256FHDWindows 11 Pro</v>
      </c>
      <c r="C42" s="80" t="s">
        <v>329</v>
      </c>
      <c r="D42" t="s">
        <v>306</v>
      </c>
      <c r="E42">
        <v>8</v>
      </c>
      <c r="F42">
        <v>256</v>
      </c>
      <c r="G42" t="s">
        <v>303</v>
      </c>
      <c r="H42" t="s">
        <v>296</v>
      </c>
      <c r="I42" t="s">
        <v>313</v>
      </c>
      <c r="J42" t="s">
        <v>295</v>
      </c>
      <c r="K42">
        <f t="shared" si="3"/>
        <v>0</v>
      </c>
    </row>
    <row r="43" spans="1:11" x14ac:dyDescent="0.25">
      <c r="A43" s="75" t="str">
        <f t="shared" si="2"/>
        <v>Bellucci_15_config_standardMID16256FHDDistribuzione Linux</v>
      </c>
      <c r="C43" s="80" t="s">
        <v>329</v>
      </c>
      <c r="D43" t="s">
        <v>306</v>
      </c>
      <c r="E43">
        <v>16</v>
      </c>
      <c r="F43">
        <v>256</v>
      </c>
      <c r="G43" t="s">
        <v>303</v>
      </c>
      <c r="H43" t="s">
        <v>115</v>
      </c>
      <c r="I43" t="s">
        <v>313</v>
      </c>
      <c r="J43" t="s">
        <v>295</v>
      </c>
      <c r="K43">
        <f t="shared" si="3"/>
        <v>0</v>
      </c>
    </row>
    <row r="44" spans="1:11" x14ac:dyDescent="0.25">
      <c r="A44" s="75" t="str">
        <f t="shared" si="2"/>
        <v>Bellucci_15_config_standardMID16256FHDWindows 11 Pro Education</v>
      </c>
      <c r="C44" s="80" t="s">
        <v>329</v>
      </c>
      <c r="D44" t="s">
        <v>306</v>
      </c>
      <c r="E44">
        <v>16</v>
      </c>
      <c r="F44">
        <v>256</v>
      </c>
      <c r="G44" t="s">
        <v>303</v>
      </c>
      <c r="H44" t="s">
        <v>304</v>
      </c>
      <c r="I44" t="s">
        <v>313</v>
      </c>
      <c r="J44" t="s">
        <v>295</v>
      </c>
      <c r="K44">
        <f t="shared" si="3"/>
        <v>0</v>
      </c>
    </row>
    <row r="45" spans="1:11" x14ac:dyDescent="0.25">
      <c r="A45" s="75" t="str">
        <f t="shared" si="2"/>
        <v>Bellucci_15_config_standardMID16256FHDWindows 11 Pro</v>
      </c>
      <c r="C45" s="80" t="s">
        <v>329</v>
      </c>
      <c r="D45" t="s">
        <v>306</v>
      </c>
      <c r="E45">
        <v>16</v>
      </c>
      <c r="F45">
        <v>256</v>
      </c>
      <c r="G45" t="s">
        <v>303</v>
      </c>
      <c r="H45" t="s">
        <v>296</v>
      </c>
      <c r="I45" t="s">
        <v>313</v>
      </c>
      <c r="J45" t="s">
        <v>295</v>
      </c>
      <c r="K45">
        <f t="shared" si="3"/>
        <v>0</v>
      </c>
    </row>
    <row r="46" spans="1:11" x14ac:dyDescent="0.25">
      <c r="A46" s="75" t="str">
        <f t="shared" si="2"/>
        <v>Bellucci_15_config_standardMID8512FHDDistribuzione Linux</v>
      </c>
      <c r="C46" s="80" t="s">
        <v>329</v>
      </c>
      <c r="D46" t="s">
        <v>306</v>
      </c>
      <c r="E46">
        <v>8</v>
      </c>
      <c r="F46">
        <v>512</v>
      </c>
      <c r="G46" t="s">
        <v>303</v>
      </c>
      <c r="H46" t="s">
        <v>115</v>
      </c>
      <c r="I46" t="s">
        <v>313</v>
      </c>
      <c r="J46" t="s">
        <v>295</v>
      </c>
      <c r="K46">
        <f t="shared" si="3"/>
        <v>0</v>
      </c>
    </row>
    <row r="47" spans="1:11" x14ac:dyDescent="0.25">
      <c r="A47" s="75" t="str">
        <f t="shared" si="2"/>
        <v>Bellucci_15_config_standardMID8512FHDWindows 11 Pro Education</v>
      </c>
      <c r="C47" s="80" t="s">
        <v>329</v>
      </c>
      <c r="D47" t="s">
        <v>306</v>
      </c>
      <c r="E47">
        <v>8</v>
      </c>
      <c r="F47">
        <v>512</v>
      </c>
      <c r="G47" t="s">
        <v>303</v>
      </c>
      <c r="H47" t="s">
        <v>304</v>
      </c>
      <c r="I47" t="s">
        <v>313</v>
      </c>
      <c r="J47" t="s">
        <v>297</v>
      </c>
      <c r="K47">
        <f t="shared" si="3"/>
        <v>1</v>
      </c>
    </row>
    <row r="48" spans="1:11" x14ac:dyDescent="0.25">
      <c r="A48" s="75" t="str">
        <f t="shared" si="2"/>
        <v>Bellucci_15_config_standardMID8512FHDWindows 11 Pro</v>
      </c>
      <c r="C48" s="80" t="s">
        <v>329</v>
      </c>
      <c r="D48" t="s">
        <v>306</v>
      </c>
      <c r="E48">
        <v>8</v>
      </c>
      <c r="F48">
        <v>512</v>
      </c>
      <c r="G48" t="s">
        <v>303</v>
      </c>
      <c r="H48" t="s">
        <v>296</v>
      </c>
      <c r="I48" t="s">
        <v>313</v>
      </c>
      <c r="J48" t="s">
        <v>297</v>
      </c>
      <c r="K48">
        <f t="shared" si="3"/>
        <v>1</v>
      </c>
    </row>
    <row r="49" spans="1:11" x14ac:dyDescent="0.25">
      <c r="A49" s="75" t="str">
        <f t="shared" si="2"/>
        <v>Bellucci_15_config_standardMID16512FHDDistribuzione Linux</v>
      </c>
      <c r="C49" s="80" t="s">
        <v>329</v>
      </c>
      <c r="D49" t="s">
        <v>306</v>
      </c>
      <c r="E49">
        <v>16</v>
      </c>
      <c r="F49">
        <v>512</v>
      </c>
      <c r="G49" t="s">
        <v>303</v>
      </c>
      <c r="H49" t="s">
        <v>115</v>
      </c>
      <c r="I49" t="s">
        <v>313</v>
      </c>
      <c r="J49" t="s">
        <v>295</v>
      </c>
      <c r="K49">
        <f t="shared" si="3"/>
        <v>0</v>
      </c>
    </row>
    <row r="50" spans="1:11" x14ac:dyDescent="0.25">
      <c r="A50" s="75" t="str">
        <f t="shared" si="2"/>
        <v>Bellucci_15_config_standardMID16512FHDWindows 11 Pro Education</v>
      </c>
      <c r="C50" s="80" t="s">
        <v>329</v>
      </c>
      <c r="D50" t="s">
        <v>306</v>
      </c>
      <c r="E50">
        <v>16</v>
      </c>
      <c r="F50">
        <v>512</v>
      </c>
      <c r="G50" t="s">
        <v>303</v>
      </c>
      <c r="H50" t="s">
        <v>304</v>
      </c>
      <c r="I50" t="s">
        <v>313</v>
      </c>
      <c r="J50" t="s">
        <v>297</v>
      </c>
      <c r="K50">
        <f t="shared" si="3"/>
        <v>1</v>
      </c>
    </row>
    <row r="51" spans="1:11" x14ac:dyDescent="0.25">
      <c r="A51" s="75" t="str">
        <f t="shared" si="2"/>
        <v>Bellucci_15_config_standardMID16512FHDWindows 11 Pro</v>
      </c>
      <c r="C51" s="80" t="s">
        <v>329</v>
      </c>
      <c r="D51" t="s">
        <v>306</v>
      </c>
      <c r="E51">
        <v>16</v>
      </c>
      <c r="F51">
        <v>512</v>
      </c>
      <c r="G51" t="s">
        <v>303</v>
      </c>
      <c r="H51" t="s">
        <v>296</v>
      </c>
      <c r="I51" t="s">
        <v>313</v>
      </c>
      <c r="J51" t="s">
        <v>297</v>
      </c>
      <c r="K51">
        <f t="shared" si="3"/>
        <v>1</v>
      </c>
    </row>
    <row r="52" spans="1:11" x14ac:dyDescent="0.25">
      <c r="A52" s="75" t="str">
        <f t="shared" si="2"/>
        <v>Bellucci_15_config_standardHIGH8256HDDistribuzione Linux</v>
      </c>
      <c r="C52" s="80" t="s">
        <v>329</v>
      </c>
      <c r="D52" t="s">
        <v>307</v>
      </c>
      <c r="E52">
        <v>8</v>
      </c>
      <c r="F52">
        <v>256</v>
      </c>
      <c r="G52" t="s">
        <v>114</v>
      </c>
      <c r="H52" t="s">
        <v>115</v>
      </c>
      <c r="I52" t="s">
        <v>313</v>
      </c>
      <c r="J52" t="s">
        <v>295</v>
      </c>
      <c r="K52">
        <f t="shared" si="3"/>
        <v>0</v>
      </c>
    </row>
    <row r="53" spans="1:11" x14ac:dyDescent="0.25">
      <c r="A53" s="75" t="str">
        <f t="shared" si="2"/>
        <v>Bellucci_15_config_standardHIGH8256HDWindows 11 Pro Education</v>
      </c>
      <c r="C53" s="80" t="s">
        <v>329</v>
      </c>
      <c r="D53" t="s">
        <v>307</v>
      </c>
      <c r="E53">
        <v>8</v>
      </c>
      <c r="F53">
        <v>256</v>
      </c>
      <c r="G53" t="s">
        <v>114</v>
      </c>
      <c r="H53" t="s">
        <v>304</v>
      </c>
      <c r="I53" t="s">
        <v>313</v>
      </c>
      <c r="J53" t="s">
        <v>295</v>
      </c>
      <c r="K53">
        <f t="shared" si="3"/>
        <v>0</v>
      </c>
    </row>
    <row r="54" spans="1:11" x14ac:dyDescent="0.25">
      <c r="A54" s="75" t="str">
        <f t="shared" si="2"/>
        <v>Bellucci_15_config_standardHIGH8256HDWindows 11 Pro</v>
      </c>
      <c r="C54" s="80" t="s">
        <v>329</v>
      </c>
      <c r="D54" t="s">
        <v>307</v>
      </c>
      <c r="E54">
        <v>8</v>
      </c>
      <c r="F54">
        <v>256</v>
      </c>
      <c r="G54" t="s">
        <v>114</v>
      </c>
      <c r="H54" t="s">
        <v>296</v>
      </c>
      <c r="I54" t="s">
        <v>313</v>
      </c>
      <c r="J54" t="s">
        <v>295</v>
      </c>
      <c r="K54">
        <f t="shared" si="3"/>
        <v>0</v>
      </c>
    </row>
    <row r="55" spans="1:11" x14ac:dyDescent="0.25">
      <c r="A55" s="75" t="str">
        <f t="shared" si="2"/>
        <v>Bellucci_15_config_standardHIGH16256HDDistribuzione Linux</v>
      </c>
      <c r="C55" s="80" t="s">
        <v>329</v>
      </c>
      <c r="D55" t="s">
        <v>307</v>
      </c>
      <c r="E55">
        <v>16</v>
      </c>
      <c r="F55">
        <v>256</v>
      </c>
      <c r="G55" t="s">
        <v>114</v>
      </c>
      <c r="H55" t="s">
        <v>115</v>
      </c>
      <c r="I55" t="s">
        <v>313</v>
      </c>
      <c r="J55" t="s">
        <v>295</v>
      </c>
      <c r="K55">
        <f t="shared" si="3"/>
        <v>0</v>
      </c>
    </row>
    <row r="56" spans="1:11" x14ac:dyDescent="0.25">
      <c r="A56" s="75" t="str">
        <f t="shared" si="2"/>
        <v>Bellucci_15_config_standardHIGH16256HDWindows 11 Pro Education</v>
      </c>
      <c r="C56" s="80" t="s">
        <v>329</v>
      </c>
      <c r="D56" t="s">
        <v>307</v>
      </c>
      <c r="E56">
        <v>16</v>
      </c>
      <c r="F56">
        <v>256</v>
      </c>
      <c r="G56" t="s">
        <v>114</v>
      </c>
      <c r="H56" t="s">
        <v>304</v>
      </c>
      <c r="I56" t="s">
        <v>313</v>
      </c>
      <c r="J56" t="s">
        <v>295</v>
      </c>
      <c r="K56">
        <f t="shared" si="3"/>
        <v>0</v>
      </c>
    </row>
    <row r="57" spans="1:11" x14ac:dyDescent="0.25">
      <c r="A57" s="75" t="str">
        <f t="shared" si="2"/>
        <v>Bellucci_15_config_standardHIGH16256HDWindows 11 Pro</v>
      </c>
      <c r="C57" s="80" t="s">
        <v>329</v>
      </c>
      <c r="D57" t="s">
        <v>307</v>
      </c>
      <c r="E57">
        <v>16</v>
      </c>
      <c r="F57">
        <v>256</v>
      </c>
      <c r="G57" t="s">
        <v>114</v>
      </c>
      <c r="H57" t="s">
        <v>296</v>
      </c>
      <c r="I57" t="s">
        <v>313</v>
      </c>
      <c r="J57" t="s">
        <v>295</v>
      </c>
      <c r="K57">
        <f t="shared" si="3"/>
        <v>0</v>
      </c>
    </row>
    <row r="58" spans="1:11" x14ac:dyDescent="0.25">
      <c r="A58" s="75" t="str">
        <f t="shared" si="2"/>
        <v>Bellucci_15_config_standardHIGH8512HDDistribuzione Linux</v>
      </c>
      <c r="C58" s="80" t="s">
        <v>329</v>
      </c>
      <c r="D58" t="s">
        <v>307</v>
      </c>
      <c r="E58">
        <v>8</v>
      </c>
      <c r="F58">
        <v>512</v>
      </c>
      <c r="G58" t="s">
        <v>114</v>
      </c>
      <c r="H58" t="s">
        <v>115</v>
      </c>
      <c r="I58" t="s">
        <v>313</v>
      </c>
      <c r="J58" t="s">
        <v>295</v>
      </c>
      <c r="K58">
        <f t="shared" si="3"/>
        <v>0</v>
      </c>
    </row>
    <row r="59" spans="1:11" x14ac:dyDescent="0.25">
      <c r="A59" s="75" t="str">
        <f t="shared" si="2"/>
        <v>Bellucci_15_config_standardHIGH8512HDWindows 11 Pro Education</v>
      </c>
      <c r="C59" s="80" t="s">
        <v>329</v>
      </c>
      <c r="D59" t="s">
        <v>307</v>
      </c>
      <c r="E59">
        <v>8</v>
      </c>
      <c r="F59">
        <v>512</v>
      </c>
      <c r="G59" t="s">
        <v>114</v>
      </c>
      <c r="H59" t="s">
        <v>304</v>
      </c>
      <c r="I59" t="s">
        <v>313</v>
      </c>
      <c r="J59" t="s">
        <v>295</v>
      </c>
      <c r="K59">
        <f t="shared" si="3"/>
        <v>0</v>
      </c>
    </row>
    <row r="60" spans="1:11" x14ac:dyDescent="0.25">
      <c r="A60" s="75" t="str">
        <f t="shared" si="2"/>
        <v>Bellucci_15_config_standardHIGH8512HDWindows 11 Pro</v>
      </c>
      <c r="C60" s="80" t="s">
        <v>329</v>
      </c>
      <c r="D60" t="s">
        <v>307</v>
      </c>
      <c r="E60">
        <v>8</v>
      </c>
      <c r="F60">
        <v>512</v>
      </c>
      <c r="G60" t="s">
        <v>114</v>
      </c>
      <c r="H60" t="s">
        <v>296</v>
      </c>
      <c r="I60" t="s">
        <v>313</v>
      </c>
      <c r="J60" t="s">
        <v>297</v>
      </c>
      <c r="K60">
        <f t="shared" si="3"/>
        <v>1</v>
      </c>
    </row>
    <row r="61" spans="1:11" x14ac:dyDescent="0.25">
      <c r="A61" s="75" t="str">
        <f t="shared" si="2"/>
        <v>Bellucci_15_config_standardHIGH16512HDDistribuzione Linux</v>
      </c>
      <c r="C61" s="80" t="s">
        <v>329</v>
      </c>
      <c r="D61" t="s">
        <v>307</v>
      </c>
      <c r="E61">
        <v>16</v>
      </c>
      <c r="F61">
        <v>512</v>
      </c>
      <c r="G61" t="s">
        <v>114</v>
      </c>
      <c r="H61" t="s">
        <v>115</v>
      </c>
      <c r="I61" t="s">
        <v>313</v>
      </c>
      <c r="J61" t="s">
        <v>295</v>
      </c>
      <c r="K61">
        <f t="shared" si="3"/>
        <v>0</v>
      </c>
    </row>
    <row r="62" spans="1:11" x14ac:dyDescent="0.25">
      <c r="A62" s="75" t="str">
        <f t="shared" si="2"/>
        <v>Bellucci_15_config_standardHIGH16512HDWindows 11 Pro Education</v>
      </c>
      <c r="C62" s="80" t="s">
        <v>329</v>
      </c>
      <c r="D62" t="s">
        <v>307</v>
      </c>
      <c r="E62">
        <v>16</v>
      </c>
      <c r="F62">
        <v>512</v>
      </c>
      <c r="G62" t="s">
        <v>114</v>
      </c>
      <c r="H62" t="s">
        <v>304</v>
      </c>
      <c r="I62" t="s">
        <v>313</v>
      </c>
      <c r="J62" t="s">
        <v>295</v>
      </c>
      <c r="K62">
        <f t="shared" si="3"/>
        <v>0</v>
      </c>
    </row>
    <row r="63" spans="1:11" x14ac:dyDescent="0.25">
      <c r="A63" s="75" t="str">
        <f t="shared" si="2"/>
        <v>Bellucci_15_config_standardHIGH16512HDWindows 11 Pro</v>
      </c>
      <c r="C63" s="80" t="s">
        <v>329</v>
      </c>
      <c r="D63" t="s">
        <v>307</v>
      </c>
      <c r="E63">
        <v>16</v>
      </c>
      <c r="F63">
        <v>512</v>
      </c>
      <c r="G63" t="s">
        <v>114</v>
      </c>
      <c r="H63" t="s">
        <v>296</v>
      </c>
      <c r="I63" t="s">
        <v>313</v>
      </c>
      <c r="J63" t="s">
        <v>297</v>
      </c>
      <c r="K63">
        <f t="shared" si="3"/>
        <v>1</v>
      </c>
    </row>
    <row r="64" spans="1:11" x14ac:dyDescent="0.25">
      <c r="A64" s="75" t="str">
        <f t="shared" si="2"/>
        <v>Bellucci_15_config_standardHIGH8256FHDDistribuzione Linux</v>
      </c>
      <c r="C64" s="80" t="s">
        <v>329</v>
      </c>
      <c r="D64" t="s">
        <v>307</v>
      </c>
      <c r="E64">
        <v>8</v>
      </c>
      <c r="F64">
        <v>256</v>
      </c>
      <c r="G64" t="s">
        <v>303</v>
      </c>
      <c r="H64" t="s">
        <v>115</v>
      </c>
      <c r="I64" t="s">
        <v>313</v>
      </c>
      <c r="J64" t="s">
        <v>295</v>
      </c>
      <c r="K64">
        <f t="shared" si="3"/>
        <v>0</v>
      </c>
    </row>
    <row r="65" spans="1:11" x14ac:dyDescent="0.25">
      <c r="A65" s="75" t="str">
        <f t="shared" si="2"/>
        <v>Bellucci_15_config_standardHIGH8256FHDWindows 11 Pro Education</v>
      </c>
      <c r="C65" s="80" t="s">
        <v>329</v>
      </c>
      <c r="D65" t="s">
        <v>307</v>
      </c>
      <c r="E65">
        <v>8</v>
      </c>
      <c r="F65">
        <v>256</v>
      </c>
      <c r="G65" t="s">
        <v>303</v>
      </c>
      <c r="H65" t="s">
        <v>304</v>
      </c>
      <c r="I65" t="s">
        <v>313</v>
      </c>
      <c r="J65" t="s">
        <v>295</v>
      </c>
      <c r="K65">
        <f t="shared" si="3"/>
        <v>0</v>
      </c>
    </row>
    <row r="66" spans="1:11" x14ac:dyDescent="0.25">
      <c r="A66" s="75" t="str">
        <f t="shared" si="2"/>
        <v>Bellucci_15_config_standardHIGH8256FHDWindows 11 Pro</v>
      </c>
      <c r="C66" s="80" t="s">
        <v>329</v>
      </c>
      <c r="D66" t="s">
        <v>307</v>
      </c>
      <c r="E66">
        <v>8</v>
      </c>
      <c r="F66">
        <v>256</v>
      </c>
      <c r="G66" t="s">
        <v>303</v>
      </c>
      <c r="H66" t="s">
        <v>296</v>
      </c>
      <c r="I66" t="s">
        <v>313</v>
      </c>
      <c r="J66" t="s">
        <v>295</v>
      </c>
      <c r="K66">
        <f t="shared" si="3"/>
        <v>0</v>
      </c>
    </row>
    <row r="67" spans="1:11" x14ac:dyDescent="0.25">
      <c r="A67" s="75" t="str">
        <f t="shared" si="2"/>
        <v>Bellucci_15_config_standardHIGH16256FHDDistribuzione Linux</v>
      </c>
      <c r="C67" s="80" t="s">
        <v>329</v>
      </c>
      <c r="D67" t="s">
        <v>307</v>
      </c>
      <c r="E67">
        <v>16</v>
      </c>
      <c r="F67">
        <v>256</v>
      </c>
      <c r="G67" t="s">
        <v>303</v>
      </c>
      <c r="H67" t="s">
        <v>115</v>
      </c>
      <c r="I67" t="s">
        <v>313</v>
      </c>
      <c r="J67" t="s">
        <v>295</v>
      </c>
      <c r="K67">
        <f t="shared" si="3"/>
        <v>0</v>
      </c>
    </row>
    <row r="68" spans="1:11" x14ac:dyDescent="0.25">
      <c r="A68" s="75" t="str">
        <f t="shared" si="2"/>
        <v>Bellucci_15_config_standardHIGH16256FHDWindows 11 Pro Education</v>
      </c>
      <c r="C68" s="80" t="s">
        <v>329</v>
      </c>
      <c r="D68" t="s">
        <v>307</v>
      </c>
      <c r="E68">
        <v>16</v>
      </c>
      <c r="F68">
        <v>256</v>
      </c>
      <c r="G68" t="s">
        <v>303</v>
      </c>
      <c r="H68" t="s">
        <v>304</v>
      </c>
      <c r="I68" t="s">
        <v>313</v>
      </c>
      <c r="J68" t="s">
        <v>295</v>
      </c>
      <c r="K68">
        <f t="shared" si="3"/>
        <v>0</v>
      </c>
    </row>
    <row r="69" spans="1:11" x14ac:dyDescent="0.25">
      <c r="A69" s="75" t="str">
        <f t="shared" si="2"/>
        <v>Bellucci_15_config_standardHIGH16256FHDWindows 11 Pro</v>
      </c>
      <c r="C69" s="80" t="s">
        <v>329</v>
      </c>
      <c r="D69" t="s">
        <v>307</v>
      </c>
      <c r="E69">
        <v>16</v>
      </c>
      <c r="F69">
        <v>256</v>
      </c>
      <c r="G69" t="s">
        <v>303</v>
      </c>
      <c r="H69" t="s">
        <v>296</v>
      </c>
      <c r="I69" t="s">
        <v>313</v>
      </c>
      <c r="J69" t="s">
        <v>295</v>
      </c>
      <c r="K69">
        <f t="shared" si="3"/>
        <v>0</v>
      </c>
    </row>
    <row r="70" spans="1:11" x14ac:dyDescent="0.25">
      <c r="A70" s="75" t="str">
        <f t="shared" si="2"/>
        <v>Bellucci_15_config_standardHIGH8512FHDDistribuzione Linux</v>
      </c>
      <c r="C70" s="80" t="s">
        <v>329</v>
      </c>
      <c r="D70" t="s">
        <v>307</v>
      </c>
      <c r="E70">
        <v>8</v>
      </c>
      <c r="F70">
        <v>512</v>
      </c>
      <c r="G70" t="s">
        <v>303</v>
      </c>
      <c r="H70" t="s">
        <v>115</v>
      </c>
      <c r="I70" t="s">
        <v>313</v>
      </c>
      <c r="J70" t="s">
        <v>295</v>
      </c>
      <c r="K70">
        <f t="shared" si="3"/>
        <v>0</v>
      </c>
    </row>
    <row r="71" spans="1:11" x14ac:dyDescent="0.25">
      <c r="A71" s="75" t="str">
        <f t="shared" si="2"/>
        <v>Bellucci_15_config_standardHIGH8512FHDWindows 11 Pro Education</v>
      </c>
      <c r="C71" s="80" t="s">
        <v>329</v>
      </c>
      <c r="D71" t="s">
        <v>307</v>
      </c>
      <c r="E71">
        <v>8</v>
      </c>
      <c r="F71">
        <v>512</v>
      </c>
      <c r="G71" t="s">
        <v>303</v>
      </c>
      <c r="H71" t="s">
        <v>304</v>
      </c>
      <c r="I71" t="s">
        <v>313</v>
      </c>
      <c r="J71" t="s">
        <v>295</v>
      </c>
      <c r="K71">
        <f t="shared" si="3"/>
        <v>0</v>
      </c>
    </row>
    <row r="72" spans="1:11" x14ac:dyDescent="0.25">
      <c r="A72" s="75" t="str">
        <f t="shared" si="2"/>
        <v>Bellucci_15_config_standardHIGH8512FHDWindows 11 Pro</v>
      </c>
      <c r="C72" s="80" t="s">
        <v>329</v>
      </c>
      <c r="D72" t="s">
        <v>307</v>
      </c>
      <c r="E72">
        <v>8</v>
      </c>
      <c r="F72">
        <v>512</v>
      </c>
      <c r="G72" t="s">
        <v>303</v>
      </c>
      <c r="H72" t="s">
        <v>296</v>
      </c>
      <c r="I72" t="s">
        <v>313</v>
      </c>
      <c r="J72" t="s">
        <v>297</v>
      </c>
      <c r="K72">
        <f t="shared" si="3"/>
        <v>1</v>
      </c>
    </row>
    <row r="73" spans="1:11" x14ac:dyDescent="0.25">
      <c r="A73" s="75" t="str">
        <f t="shared" si="2"/>
        <v>Bellucci_15_config_standardHIGH16512FHDDistribuzione Linux</v>
      </c>
      <c r="C73" s="80" t="s">
        <v>329</v>
      </c>
      <c r="D73" t="s">
        <v>307</v>
      </c>
      <c r="E73">
        <v>16</v>
      </c>
      <c r="F73">
        <v>512</v>
      </c>
      <c r="G73" t="s">
        <v>303</v>
      </c>
      <c r="H73" t="s">
        <v>115</v>
      </c>
      <c r="I73" t="s">
        <v>313</v>
      </c>
      <c r="J73" t="s">
        <v>295</v>
      </c>
      <c r="K73">
        <f t="shared" si="3"/>
        <v>0</v>
      </c>
    </row>
    <row r="74" spans="1:11" x14ac:dyDescent="0.25">
      <c r="A74" s="75" t="str">
        <f t="shared" si="2"/>
        <v>Bellucci_15_config_standardHIGH16512FHDWindows 11 Pro Education</v>
      </c>
      <c r="C74" s="80" t="s">
        <v>329</v>
      </c>
      <c r="D74" t="s">
        <v>307</v>
      </c>
      <c r="E74">
        <v>16</v>
      </c>
      <c r="F74">
        <v>512</v>
      </c>
      <c r="G74" t="s">
        <v>303</v>
      </c>
      <c r="H74" t="s">
        <v>304</v>
      </c>
      <c r="I74" t="s">
        <v>313</v>
      </c>
      <c r="J74" t="s">
        <v>295</v>
      </c>
      <c r="K74">
        <f t="shared" si="3"/>
        <v>0</v>
      </c>
    </row>
    <row r="75" spans="1:11" x14ac:dyDescent="0.25">
      <c r="A75" s="75" t="str">
        <f t="shared" si="2"/>
        <v>Bellucci_15_config_standardHIGH16512FHDWindows 11 Pro</v>
      </c>
      <c r="C75" s="80" t="s">
        <v>329</v>
      </c>
      <c r="D75" t="s">
        <v>307</v>
      </c>
      <c r="E75">
        <v>16</v>
      </c>
      <c r="F75">
        <v>512</v>
      </c>
      <c r="G75" t="s">
        <v>303</v>
      </c>
      <c r="H75" t="s">
        <v>296</v>
      </c>
      <c r="I75" t="s">
        <v>313</v>
      </c>
      <c r="J75" t="s">
        <v>297</v>
      </c>
      <c r="K75">
        <f t="shared" si="3"/>
        <v>1</v>
      </c>
    </row>
    <row r="76" spans="1:11" x14ac:dyDescent="0.25">
      <c r="A76" s="75" t="str">
        <f t="shared" si="2"/>
        <v>Bellucci_15_config_TCOLOW8256HDDistribuzione Linux</v>
      </c>
      <c r="C76" s="80" t="s">
        <v>329</v>
      </c>
      <c r="D76" t="s">
        <v>305</v>
      </c>
      <c r="E76">
        <v>8</v>
      </c>
      <c r="F76">
        <v>256</v>
      </c>
      <c r="G76" t="s">
        <v>114</v>
      </c>
      <c r="H76" t="s">
        <v>115</v>
      </c>
      <c r="I76" t="s">
        <v>308</v>
      </c>
      <c r="J76" t="s">
        <v>297</v>
      </c>
      <c r="K76">
        <f t="shared" si="3"/>
        <v>1</v>
      </c>
    </row>
    <row r="77" spans="1:11" x14ac:dyDescent="0.25">
      <c r="A77" s="75" t="str">
        <f t="shared" si="2"/>
        <v>Bellucci_15_config_TCOLOW8256HDWindows 11 Pro Education</v>
      </c>
      <c r="C77" s="80" t="s">
        <v>329</v>
      </c>
      <c r="D77" t="s">
        <v>305</v>
      </c>
      <c r="E77">
        <v>8</v>
      </c>
      <c r="F77">
        <v>256</v>
      </c>
      <c r="G77" t="s">
        <v>114</v>
      </c>
      <c r="H77" t="s">
        <v>304</v>
      </c>
      <c r="I77" t="s">
        <v>308</v>
      </c>
      <c r="J77" t="s">
        <v>297</v>
      </c>
      <c r="K77">
        <f t="shared" si="3"/>
        <v>1</v>
      </c>
    </row>
    <row r="78" spans="1:11" x14ac:dyDescent="0.25">
      <c r="A78" s="75" t="str">
        <f t="shared" si="2"/>
        <v>Bellucci_15_config_TCOLOW8256HDWindows 11 Pro</v>
      </c>
      <c r="C78" s="80" t="s">
        <v>329</v>
      </c>
      <c r="D78" t="s">
        <v>305</v>
      </c>
      <c r="E78">
        <v>8</v>
      </c>
      <c r="F78">
        <v>256</v>
      </c>
      <c r="G78" t="s">
        <v>114</v>
      </c>
      <c r="H78" t="s">
        <v>296</v>
      </c>
      <c r="I78" t="s">
        <v>308</v>
      </c>
      <c r="J78" t="s">
        <v>295</v>
      </c>
      <c r="K78">
        <f t="shared" si="3"/>
        <v>0</v>
      </c>
    </row>
    <row r="79" spans="1:11" x14ac:dyDescent="0.25">
      <c r="A79" s="75" t="str">
        <f t="shared" si="2"/>
        <v>Bellucci_15_config_TCOLOW16256HDDistribuzione Linux</v>
      </c>
      <c r="C79" s="80" t="s">
        <v>329</v>
      </c>
      <c r="D79" t="s">
        <v>305</v>
      </c>
      <c r="E79">
        <v>16</v>
      </c>
      <c r="F79">
        <v>256</v>
      </c>
      <c r="G79" t="s">
        <v>114</v>
      </c>
      <c r="H79" t="s">
        <v>115</v>
      </c>
      <c r="I79" t="s">
        <v>308</v>
      </c>
      <c r="J79" t="s">
        <v>297</v>
      </c>
      <c r="K79">
        <f t="shared" si="3"/>
        <v>1</v>
      </c>
    </row>
    <row r="80" spans="1:11" x14ac:dyDescent="0.25">
      <c r="A80" s="75" t="str">
        <f t="shared" si="2"/>
        <v>Bellucci_15_config_TCOLOW16256HDWindows 11 Pro Education</v>
      </c>
      <c r="C80" s="80" t="s">
        <v>329</v>
      </c>
      <c r="D80" t="s">
        <v>305</v>
      </c>
      <c r="E80">
        <v>16</v>
      </c>
      <c r="F80">
        <v>256</v>
      </c>
      <c r="G80" t="s">
        <v>114</v>
      </c>
      <c r="H80" t="s">
        <v>304</v>
      </c>
      <c r="I80" t="s">
        <v>308</v>
      </c>
      <c r="J80" t="s">
        <v>297</v>
      </c>
      <c r="K80">
        <f t="shared" si="3"/>
        <v>1</v>
      </c>
    </row>
    <row r="81" spans="1:11" x14ac:dyDescent="0.25">
      <c r="A81" s="75" t="str">
        <f t="shared" si="2"/>
        <v>Bellucci_15_config_TCOLOW16256HDWindows 11 Pro</v>
      </c>
      <c r="C81" s="80" t="s">
        <v>329</v>
      </c>
      <c r="D81" t="s">
        <v>305</v>
      </c>
      <c r="E81">
        <v>16</v>
      </c>
      <c r="F81">
        <v>256</v>
      </c>
      <c r="G81" t="s">
        <v>114</v>
      </c>
      <c r="H81" t="s">
        <v>296</v>
      </c>
      <c r="I81" t="s">
        <v>308</v>
      </c>
      <c r="J81" t="s">
        <v>295</v>
      </c>
      <c r="K81">
        <f t="shared" si="3"/>
        <v>0</v>
      </c>
    </row>
    <row r="82" spans="1:11" x14ac:dyDescent="0.25">
      <c r="A82" s="75" t="str">
        <f t="shared" si="2"/>
        <v>Bellucci_15_config_TCOLOW8512HDDistribuzione Linux</v>
      </c>
      <c r="C82" s="80" t="s">
        <v>329</v>
      </c>
      <c r="D82" t="s">
        <v>305</v>
      </c>
      <c r="E82">
        <v>8</v>
      </c>
      <c r="F82">
        <v>512</v>
      </c>
      <c r="G82" t="s">
        <v>114</v>
      </c>
      <c r="H82" t="s">
        <v>115</v>
      </c>
      <c r="I82" t="s">
        <v>308</v>
      </c>
      <c r="J82" t="s">
        <v>295</v>
      </c>
      <c r="K82">
        <f t="shared" si="3"/>
        <v>0</v>
      </c>
    </row>
    <row r="83" spans="1:11" x14ac:dyDescent="0.25">
      <c r="A83" s="75" t="str">
        <f t="shared" si="2"/>
        <v>Bellucci_15_config_TCOLOW8512HDWindows 11 Pro Education</v>
      </c>
      <c r="C83" s="80" t="s">
        <v>329</v>
      </c>
      <c r="D83" t="s">
        <v>305</v>
      </c>
      <c r="E83">
        <v>8</v>
      </c>
      <c r="F83">
        <v>512</v>
      </c>
      <c r="G83" t="s">
        <v>114</v>
      </c>
      <c r="H83" t="s">
        <v>304</v>
      </c>
      <c r="I83" t="s">
        <v>308</v>
      </c>
      <c r="J83" t="s">
        <v>297</v>
      </c>
      <c r="K83">
        <f t="shared" si="3"/>
        <v>1</v>
      </c>
    </row>
    <row r="84" spans="1:11" x14ac:dyDescent="0.25">
      <c r="A84" s="75" t="str">
        <f t="shared" si="2"/>
        <v>Bellucci_15_config_TCOLOW8512HDWindows 11 Pro</v>
      </c>
      <c r="C84" s="80" t="s">
        <v>329</v>
      </c>
      <c r="D84" t="s">
        <v>305</v>
      </c>
      <c r="E84">
        <v>8</v>
      </c>
      <c r="F84">
        <v>512</v>
      </c>
      <c r="G84" t="s">
        <v>114</v>
      </c>
      <c r="H84" t="s">
        <v>296</v>
      </c>
      <c r="I84" t="s">
        <v>308</v>
      </c>
      <c r="J84" t="s">
        <v>297</v>
      </c>
      <c r="K84">
        <f t="shared" si="3"/>
        <v>1</v>
      </c>
    </row>
    <row r="85" spans="1:11" x14ac:dyDescent="0.25">
      <c r="A85" s="75" t="str">
        <f t="shared" ref="A85:A148" si="4">C85&amp;"_"&amp;I85&amp;D85&amp;E85&amp;F85&amp;G85&amp;H85</f>
        <v>Bellucci_15_config_TCOLOW16512HDDistribuzione Linux</v>
      </c>
      <c r="C85" s="80" t="s">
        <v>329</v>
      </c>
      <c r="D85" t="s">
        <v>305</v>
      </c>
      <c r="E85">
        <v>16</v>
      </c>
      <c r="F85">
        <v>512</v>
      </c>
      <c r="G85" t="s">
        <v>114</v>
      </c>
      <c r="H85" t="s">
        <v>115</v>
      </c>
      <c r="I85" t="s">
        <v>308</v>
      </c>
      <c r="J85" t="s">
        <v>295</v>
      </c>
      <c r="K85">
        <f t="shared" ref="K85:K148" si="5">+IF(J85="NO",0,1)</f>
        <v>0</v>
      </c>
    </row>
    <row r="86" spans="1:11" x14ac:dyDescent="0.25">
      <c r="A86" s="75" t="str">
        <f t="shared" si="4"/>
        <v>Bellucci_15_config_TCOLOW16512HDWindows 11 Pro Education</v>
      </c>
      <c r="C86" s="80" t="s">
        <v>329</v>
      </c>
      <c r="D86" t="s">
        <v>305</v>
      </c>
      <c r="E86">
        <v>16</v>
      </c>
      <c r="F86">
        <v>512</v>
      </c>
      <c r="G86" t="s">
        <v>114</v>
      </c>
      <c r="H86" t="s">
        <v>304</v>
      </c>
      <c r="I86" t="s">
        <v>308</v>
      </c>
      <c r="J86" t="s">
        <v>297</v>
      </c>
      <c r="K86">
        <f t="shared" si="5"/>
        <v>1</v>
      </c>
    </row>
    <row r="87" spans="1:11" x14ac:dyDescent="0.25">
      <c r="A87" s="75" t="str">
        <f t="shared" si="4"/>
        <v>Bellucci_15_config_TCOLOW16512HDWindows 11 Pro</v>
      </c>
      <c r="C87" s="80" t="s">
        <v>329</v>
      </c>
      <c r="D87" t="s">
        <v>305</v>
      </c>
      <c r="E87">
        <v>16</v>
      </c>
      <c r="F87">
        <v>512</v>
      </c>
      <c r="G87" t="s">
        <v>114</v>
      </c>
      <c r="H87" t="s">
        <v>296</v>
      </c>
      <c r="I87" t="s">
        <v>308</v>
      </c>
      <c r="J87" t="s">
        <v>297</v>
      </c>
      <c r="K87">
        <f t="shared" si="5"/>
        <v>1</v>
      </c>
    </row>
    <row r="88" spans="1:11" x14ac:dyDescent="0.25">
      <c r="A88" s="75" t="str">
        <f t="shared" si="4"/>
        <v>Bellucci_15_config_TCOLOW8256FHDDistribuzione Linux</v>
      </c>
      <c r="C88" s="80" t="s">
        <v>329</v>
      </c>
      <c r="D88" t="s">
        <v>305</v>
      </c>
      <c r="E88">
        <v>8</v>
      </c>
      <c r="F88">
        <v>256</v>
      </c>
      <c r="G88" t="s">
        <v>303</v>
      </c>
      <c r="H88" t="s">
        <v>115</v>
      </c>
      <c r="I88" t="s">
        <v>308</v>
      </c>
      <c r="J88" t="s">
        <v>297</v>
      </c>
      <c r="K88">
        <f t="shared" si="5"/>
        <v>1</v>
      </c>
    </row>
    <row r="89" spans="1:11" x14ac:dyDescent="0.25">
      <c r="A89" s="75" t="str">
        <f t="shared" si="4"/>
        <v>Bellucci_15_config_TCOLOW8256FHDWindows 11 Pro Education</v>
      </c>
      <c r="C89" s="80" t="s">
        <v>329</v>
      </c>
      <c r="D89" t="s">
        <v>305</v>
      </c>
      <c r="E89">
        <v>8</v>
      </c>
      <c r="F89">
        <v>256</v>
      </c>
      <c r="G89" t="s">
        <v>303</v>
      </c>
      <c r="H89" t="s">
        <v>304</v>
      </c>
      <c r="I89" t="s">
        <v>308</v>
      </c>
      <c r="J89" t="s">
        <v>297</v>
      </c>
      <c r="K89">
        <f t="shared" si="5"/>
        <v>1</v>
      </c>
    </row>
    <row r="90" spans="1:11" x14ac:dyDescent="0.25">
      <c r="A90" s="75" t="str">
        <f t="shared" si="4"/>
        <v>Bellucci_15_config_TCOLOW8256FHDWindows 11 Pro</v>
      </c>
      <c r="C90" s="80" t="s">
        <v>329</v>
      </c>
      <c r="D90" t="s">
        <v>305</v>
      </c>
      <c r="E90">
        <v>8</v>
      </c>
      <c r="F90">
        <v>256</v>
      </c>
      <c r="G90" t="s">
        <v>303</v>
      </c>
      <c r="H90" t="s">
        <v>296</v>
      </c>
      <c r="I90" t="s">
        <v>308</v>
      </c>
      <c r="J90" t="s">
        <v>295</v>
      </c>
      <c r="K90">
        <f t="shared" si="5"/>
        <v>0</v>
      </c>
    </row>
    <row r="91" spans="1:11" x14ac:dyDescent="0.25">
      <c r="A91" s="75" t="str">
        <f t="shared" si="4"/>
        <v>Bellucci_15_config_TCOLOW16256FHDDistribuzione Linux</v>
      </c>
      <c r="C91" s="80" t="s">
        <v>329</v>
      </c>
      <c r="D91" t="s">
        <v>305</v>
      </c>
      <c r="E91">
        <v>16</v>
      </c>
      <c r="F91">
        <v>256</v>
      </c>
      <c r="G91" t="s">
        <v>303</v>
      </c>
      <c r="H91" t="s">
        <v>115</v>
      </c>
      <c r="I91" t="s">
        <v>308</v>
      </c>
      <c r="J91" t="s">
        <v>297</v>
      </c>
      <c r="K91">
        <f t="shared" si="5"/>
        <v>1</v>
      </c>
    </row>
    <row r="92" spans="1:11" x14ac:dyDescent="0.25">
      <c r="A92" s="75" t="str">
        <f t="shared" si="4"/>
        <v>Bellucci_15_config_TCOLOW16256FHDWindows 11 Pro Education</v>
      </c>
      <c r="C92" s="80" t="s">
        <v>329</v>
      </c>
      <c r="D92" t="s">
        <v>305</v>
      </c>
      <c r="E92">
        <v>16</v>
      </c>
      <c r="F92">
        <v>256</v>
      </c>
      <c r="G92" t="s">
        <v>303</v>
      </c>
      <c r="H92" t="s">
        <v>304</v>
      </c>
      <c r="I92" t="s">
        <v>308</v>
      </c>
      <c r="J92" t="s">
        <v>297</v>
      </c>
      <c r="K92">
        <f t="shared" si="5"/>
        <v>1</v>
      </c>
    </row>
    <row r="93" spans="1:11" x14ac:dyDescent="0.25">
      <c r="A93" s="75" t="str">
        <f t="shared" si="4"/>
        <v>Bellucci_15_config_TCOLOW16256FHDWindows 11 Pro</v>
      </c>
      <c r="C93" s="80" t="s">
        <v>329</v>
      </c>
      <c r="D93" t="s">
        <v>305</v>
      </c>
      <c r="E93">
        <v>16</v>
      </c>
      <c r="F93">
        <v>256</v>
      </c>
      <c r="G93" t="s">
        <v>303</v>
      </c>
      <c r="H93" t="s">
        <v>296</v>
      </c>
      <c r="I93" t="s">
        <v>308</v>
      </c>
      <c r="J93" t="s">
        <v>295</v>
      </c>
      <c r="K93">
        <f t="shared" si="5"/>
        <v>0</v>
      </c>
    </row>
    <row r="94" spans="1:11" x14ac:dyDescent="0.25">
      <c r="A94" s="75" t="str">
        <f t="shared" si="4"/>
        <v>Bellucci_15_config_TCOLOW8512FHDDistribuzione Linux</v>
      </c>
      <c r="C94" s="80" t="s">
        <v>329</v>
      </c>
      <c r="D94" t="s">
        <v>305</v>
      </c>
      <c r="E94">
        <v>8</v>
      </c>
      <c r="F94">
        <v>512</v>
      </c>
      <c r="G94" t="s">
        <v>303</v>
      </c>
      <c r="H94" t="s">
        <v>115</v>
      </c>
      <c r="I94" t="s">
        <v>308</v>
      </c>
      <c r="J94" t="s">
        <v>295</v>
      </c>
      <c r="K94">
        <f t="shared" si="5"/>
        <v>0</v>
      </c>
    </row>
    <row r="95" spans="1:11" x14ac:dyDescent="0.25">
      <c r="A95" s="75" t="str">
        <f t="shared" si="4"/>
        <v>Bellucci_15_config_TCOLOW8512FHDWindows 11 Pro Education</v>
      </c>
      <c r="C95" s="80" t="s">
        <v>329</v>
      </c>
      <c r="D95" t="s">
        <v>305</v>
      </c>
      <c r="E95">
        <v>8</v>
      </c>
      <c r="F95">
        <v>512</v>
      </c>
      <c r="G95" t="s">
        <v>303</v>
      </c>
      <c r="H95" t="s">
        <v>304</v>
      </c>
      <c r="I95" t="s">
        <v>308</v>
      </c>
      <c r="J95" t="s">
        <v>297</v>
      </c>
      <c r="K95">
        <f t="shared" si="5"/>
        <v>1</v>
      </c>
    </row>
    <row r="96" spans="1:11" x14ac:dyDescent="0.25">
      <c r="A96" s="75" t="str">
        <f t="shared" si="4"/>
        <v>Bellucci_15_config_TCOLOW8512FHDWindows 11 Pro</v>
      </c>
      <c r="C96" s="80" t="s">
        <v>329</v>
      </c>
      <c r="D96" t="s">
        <v>305</v>
      </c>
      <c r="E96">
        <v>8</v>
      </c>
      <c r="F96">
        <v>512</v>
      </c>
      <c r="G96" t="s">
        <v>303</v>
      </c>
      <c r="H96" t="s">
        <v>296</v>
      </c>
      <c r="I96" t="s">
        <v>308</v>
      </c>
      <c r="J96" t="s">
        <v>297</v>
      </c>
      <c r="K96">
        <f t="shared" si="5"/>
        <v>1</v>
      </c>
    </row>
    <row r="97" spans="1:11" x14ac:dyDescent="0.25">
      <c r="A97" s="75" t="str">
        <f t="shared" si="4"/>
        <v>Bellucci_15_config_TCOLOW16512FHDDistribuzione Linux</v>
      </c>
      <c r="C97" s="80" t="s">
        <v>329</v>
      </c>
      <c r="D97" t="s">
        <v>305</v>
      </c>
      <c r="E97">
        <v>16</v>
      </c>
      <c r="F97">
        <v>512</v>
      </c>
      <c r="G97" t="s">
        <v>303</v>
      </c>
      <c r="H97" t="s">
        <v>115</v>
      </c>
      <c r="I97" t="s">
        <v>308</v>
      </c>
      <c r="J97" t="s">
        <v>295</v>
      </c>
      <c r="K97">
        <f t="shared" si="5"/>
        <v>0</v>
      </c>
    </row>
    <row r="98" spans="1:11" x14ac:dyDescent="0.25">
      <c r="A98" s="75" t="str">
        <f t="shared" si="4"/>
        <v>Bellucci_15_config_TCOLOW16512FHDWindows 11 Pro Education</v>
      </c>
      <c r="C98" s="80" t="s">
        <v>329</v>
      </c>
      <c r="D98" t="s">
        <v>305</v>
      </c>
      <c r="E98">
        <v>16</v>
      </c>
      <c r="F98">
        <v>512</v>
      </c>
      <c r="G98" t="s">
        <v>303</v>
      </c>
      <c r="H98" t="s">
        <v>304</v>
      </c>
      <c r="I98" t="s">
        <v>308</v>
      </c>
      <c r="J98" t="s">
        <v>297</v>
      </c>
      <c r="K98">
        <f t="shared" si="5"/>
        <v>1</v>
      </c>
    </row>
    <row r="99" spans="1:11" x14ac:dyDescent="0.25">
      <c r="A99" s="75" t="str">
        <f t="shared" si="4"/>
        <v>Bellucci_15_config_TCOLOW16512FHDWindows 11 Pro</v>
      </c>
      <c r="C99" s="80" t="s">
        <v>329</v>
      </c>
      <c r="D99" t="s">
        <v>305</v>
      </c>
      <c r="E99">
        <v>16</v>
      </c>
      <c r="F99">
        <v>512</v>
      </c>
      <c r="G99" t="s">
        <v>303</v>
      </c>
      <c r="H99" t="s">
        <v>296</v>
      </c>
      <c r="I99" t="s">
        <v>308</v>
      </c>
      <c r="J99" t="s">
        <v>297</v>
      </c>
      <c r="K99">
        <f t="shared" si="5"/>
        <v>1</v>
      </c>
    </row>
    <row r="100" spans="1:11" x14ac:dyDescent="0.25">
      <c r="A100" s="75" t="str">
        <f t="shared" si="4"/>
        <v>Bellucci_15_config_TCOMID8256HDDistribuzione Linux</v>
      </c>
      <c r="C100" s="80" t="s">
        <v>329</v>
      </c>
      <c r="D100" t="s">
        <v>306</v>
      </c>
      <c r="E100">
        <v>8</v>
      </c>
      <c r="F100">
        <v>256</v>
      </c>
      <c r="G100" t="s">
        <v>114</v>
      </c>
      <c r="H100" t="s">
        <v>115</v>
      </c>
      <c r="I100" t="s">
        <v>308</v>
      </c>
      <c r="J100" t="s">
        <v>295</v>
      </c>
      <c r="K100">
        <f t="shared" si="5"/>
        <v>0</v>
      </c>
    </row>
    <row r="101" spans="1:11" x14ac:dyDescent="0.25">
      <c r="A101" s="75" t="str">
        <f t="shared" si="4"/>
        <v>Bellucci_15_config_TCOMID8256HDWindows 11 Pro Education</v>
      </c>
      <c r="C101" s="80" t="s">
        <v>329</v>
      </c>
      <c r="D101" t="s">
        <v>306</v>
      </c>
      <c r="E101">
        <v>8</v>
      </c>
      <c r="F101">
        <v>256</v>
      </c>
      <c r="G101" t="s">
        <v>114</v>
      </c>
      <c r="H101" t="s">
        <v>304</v>
      </c>
      <c r="I101" t="s">
        <v>308</v>
      </c>
      <c r="J101" t="s">
        <v>295</v>
      </c>
      <c r="K101">
        <f t="shared" si="5"/>
        <v>0</v>
      </c>
    </row>
    <row r="102" spans="1:11" x14ac:dyDescent="0.25">
      <c r="A102" s="75" t="str">
        <f t="shared" si="4"/>
        <v>Bellucci_15_config_TCOMID8256HDWindows 11 Pro</v>
      </c>
      <c r="C102" s="80" t="s">
        <v>329</v>
      </c>
      <c r="D102" t="s">
        <v>306</v>
      </c>
      <c r="E102">
        <v>8</v>
      </c>
      <c r="F102">
        <v>256</v>
      </c>
      <c r="G102" t="s">
        <v>114</v>
      </c>
      <c r="H102" t="s">
        <v>296</v>
      </c>
      <c r="I102" t="s">
        <v>308</v>
      </c>
      <c r="J102" t="s">
        <v>295</v>
      </c>
      <c r="K102">
        <f t="shared" si="5"/>
        <v>0</v>
      </c>
    </row>
    <row r="103" spans="1:11" x14ac:dyDescent="0.25">
      <c r="A103" s="75" t="str">
        <f t="shared" si="4"/>
        <v>Bellucci_15_config_TCOMID16256HDDistribuzione Linux</v>
      </c>
      <c r="C103" s="80" t="s">
        <v>329</v>
      </c>
      <c r="D103" t="s">
        <v>306</v>
      </c>
      <c r="E103">
        <v>16</v>
      </c>
      <c r="F103">
        <v>256</v>
      </c>
      <c r="G103" t="s">
        <v>114</v>
      </c>
      <c r="H103" t="s">
        <v>115</v>
      </c>
      <c r="I103" t="s">
        <v>308</v>
      </c>
      <c r="J103" t="s">
        <v>295</v>
      </c>
      <c r="K103">
        <f t="shared" si="5"/>
        <v>0</v>
      </c>
    </row>
    <row r="104" spans="1:11" x14ac:dyDescent="0.25">
      <c r="A104" s="75" t="str">
        <f t="shared" si="4"/>
        <v>Bellucci_15_config_TCOMID16256HDWindows 11 Pro Education</v>
      </c>
      <c r="C104" s="80" t="s">
        <v>329</v>
      </c>
      <c r="D104" t="s">
        <v>306</v>
      </c>
      <c r="E104">
        <v>16</v>
      </c>
      <c r="F104">
        <v>256</v>
      </c>
      <c r="G104" t="s">
        <v>114</v>
      </c>
      <c r="H104" t="s">
        <v>304</v>
      </c>
      <c r="I104" t="s">
        <v>308</v>
      </c>
      <c r="J104" t="s">
        <v>295</v>
      </c>
      <c r="K104">
        <f t="shared" si="5"/>
        <v>0</v>
      </c>
    </row>
    <row r="105" spans="1:11" x14ac:dyDescent="0.25">
      <c r="A105" s="75" t="str">
        <f t="shared" si="4"/>
        <v>Bellucci_15_config_TCOMID16256HDWindows 11 Pro</v>
      </c>
      <c r="C105" s="80" t="s">
        <v>329</v>
      </c>
      <c r="D105" t="s">
        <v>306</v>
      </c>
      <c r="E105">
        <v>16</v>
      </c>
      <c r="F105">
        <v>256</v>
      </c>
      <c r="G105" t="s">
        <v>114</v>
      </c>
      <c r="H105" t="s">
        <v>296</v>
      </c>
      <c r="I105" t="s">
        <v>308</v>
      </c>
      <c r="J105" t="s">
        <v>295</v>
      </c>
      <c r="K105">
        <f t="shared" si="5"/>
        <v>0</v>
      </c>
    </row>
    <row r="106" spans="1:11" x14ac:dyDescent="0.25">
      <c r="A106" s="75" t="str">
        <f t="shared" si="4"/>
        <v>Bellucci_15_config_TCOMID8512HDDistribuzione Linux</v>
      </c>
      <c r="C106" s="80" t="s">
        <v>329</v>
      </c>
      <c r="D106" t="s">
        <v>306</v>
      </c>
      <c r="E106">
        <v>8</v>
      </c>
      <c r="F106">
        <v>512</v>
      </c>
      <c r="G106" t="s">
        <v>114</v>
      </c>
      <c r="H106" t="s">
        <v>115</v>
      </c>
      <c r="I106" t="s">
        <v>308</v>
      </c>
      <c r="J106" t="s">
        <v>295</v>
      </c>
      <c r="K106">
        <f t="shared" si="5"/>
        <v>0</v>
      </c>
    </row>
    <row r="107" spans="1:11" x14ac:dyDescent="0.25">
      <c r="A107" s="75" t="str">
        <f t="shared" si="4"/>
        <v>Bellucci_15_config_TCOMID8512HDWindows 11 Pro Education</v>
      </c>
      <c r="C107" s="80" t="s">
        <v>329</v>
      </c>
      <c r="D107" t="s">
        <v>306</v>
      </c>
      <c r="E107">
        <v>8</v>
      </c>
      <c r="F107">
        <v>512</v>
      </c>
      <c r="G107" t="s">
        <v>114</v>
      </c>
      <c r="H107" t="s">
        <v>304</v>
      </c>
      <c r="I107" t="s">
        <v>308</v>
      </c>
      <c r="J107" t="s">
        <v>297</v>
      </c>
      <c r="K107">
        <f t="shared" si="5"/>
        <v>1</v>
      </c>
    </row>
    <row r="108" spans="1:11" x14ac:dyDescent="0.25">
      <c r="A108" s="75" t="str">
        <f t="shared" si="4"/>
        <v>Bellucci_15_config_TCOMID8512HDWindows 11 Pro</v>
      </c>
      <c r="C108" s="80" t="s">
        <v>329</v>
      </c>
      <c r="D108" t="s">
        <v>306</v>
      </c>
      <c r="E108">
        <v>8</v>
      </c>
      <c r="F108">
        <v>512</v>
      </c>
      <c r="G108" t="s">
        <v>114</v>
      </c>
      <c r="H108" t="s">
        <v>296</v>
      </c>
      <c r="I108" t="s">
        <v>308</v>
      </c>
      <c r="J108" t="s">
        <v>297</v>
      </c>
      <c r="K108">
        <f t="shared" si="5"/>
        <v>1</v>
      </c>
    </row>
    <row r="109" spans="1:11" x14ac:dyDescent="0.25">
      <c r="A109" s="75" t="str">
        <f t="shared" si="4"/>
        <v>Bellucci_15_config_TCOMID16512HDDistribuzione Linux</v>
      </c>
      <c r="C109" s="80" t="s">
        <v>329</v>
      </c>
      <c r="D109" t="s">
        <v>306</v>
      </c>
      <c r="E109">
        <v>16</v>
      </c>
      <c r="F109">
        <v>512</v>
      </c>
      <c r="G109" t="s">
        <v>114</v>
      </c>
      <c r="H109" t="s">
        <v>115</v>
      </c>
      <c r="I109" t="s">
        <v>308</v>
      </c>
      <c r="J109" t="s">
        <v>295</v>
      </c>
      <c r="K109">
        <f t="shared" si="5"/>
        <v>0</v>
      </c>
    </row>
    <row r="110" spans="1:11" x14ac:dyDescent="0.25">
      <c r="A110" s="75" t="str">
        <f t="shared" si="4"/>
        <v>Bellucci_15_config_TCOMID16512HDWindows 11 Pro Education</v>
      </c>
      <c r="C110" s="80" t="s">
        <v>329</v>
      </c>
      <c r="D110" t="s">
        <v>306</v>
      </c>
      <c r="E110">
        <v>16</v>
      </c>
      <c r="F110">
        <v>512</v>
      </c>
      <c r="G110" t="s">
        <v>114</v>
      </c>
      <c r="H110" t="s">
        <v>304</v>
      </c>
      <c r="I110" t="s">
        <v>308</v>
      </c>
      <c r="J110" t="s">
        <v>297</v>
      </c>
      <c r="K110">
        <f t="shared" si="5"/>
        <v>1</v>
      </c>
    </row>
    <row r="111" spans="1:11" x14ac:dyDescent="0.25">
      <c r="A111" s="75" t="str">
        <f t="shared" si="4"/>
        <v>Bellucci_15_config_TCOMID16512HDWindows 11 Pro</v>
      </c>
      <c r="C111" s="80" t="s">
        <v>329</v>
      </c>
      <c r="D111" t="s">
        <v>306</v>
      </c>
      <c r="E111">
        <v>16</v>
      </c>
      <c r="F111">
        <v>512</v>
      </c>
      <c r="G111" t="s">
        <v>114</v>
      </c>
      <c r="H111" t="s">
        <v>296</v>
      </c>
      <c r="I111" t="s">
        <v>308</v>
      </c>
      <c r="J111" t="s">
        <v>297</v>
      </c>
      <c r="K111">
        <f t="shared" si="5"/>
        <v>1</v>
      </c>
    </row>
    <row r="112" spans="1:11" x14ac:dyDescent="0.25">
      <c r="A112" s="75" t="str">
        <f t="shared" si="4"/>
        <v>Bellucci_15_config_TCOMID8256FHDDistribuzione Linux</v>
      </c>
      <c r="C112" s="80" t="s">
        <v>329</v>
      </c>
      <c r="D112" t="s">
        <v>306</v>
      </c>
      <c r="E112">
        <v>8</v>
      </c>
      <c r="F112">
        <v>256</v>
      </c>
      <c r="G112" t="s">
        <v>303</v>
      </c>
      <c r="H112" t="s">
        <v>115</v>
      </c>
      <c r="I112" t="s">
        <v>308</v>
      </c>
      <c r="J112" t="s">
        <v>295</v>
      </c>
      <c r="K112">
        <f t="shared" si="5"/>
        <v>0</v>
      </c>
    </row>
    <row r="113" spans="1:11" x14ac:dyDescent="0.25">
      <c r="A113" s="75" t="str">
        <f t="shared" si="4"/>
        <v>Bellucci_15_config_TCOMID8256FHDWindows 11 Pro Education</v>
      </c>
      <c r="C113" s="80" t="s">
        <v>329</v>
      </c>
      <c r="D113" t="s">
        <v>306</v>
      </c>
      <c r="E113">
        <v>8</v>
      </c>
      <c r="F113">
        <v>256</v>
      </c>
      <c r="G113" t="s">
        <v>303</v>
      </c>
      <c r="H113" t="s">
        <v>304</v>
      </c>
      <c r="I113" t="s">
        <v>308</v>
      </c>
      <c r="J113" t="s">
        <v>295</v>
      </c>
      <c r="K113">
        <f t="shared" si="5"/>
        <v>0</v>
      </c>
    </row>
    <row r="114" spans="1:11" x14ac:dyDescent="0.25">
      <c r="A114" s="75" t="str">
        <f t="shared" si="4"/>
        <v>Bellucci_15_config_TCOMID8256FHDWindows 11 Pro</v>
      </c>
      <c r="C114" s="80" t="s">
        <v>329</v>
      </c>
      <c r="D114" t="s">
        <v>306</v>
      </c>
      <c r="E114">
        <v>8</v>
      </c>
      <c r="F114">
        <v>256</v>
      </c>
      <c r="G114" t="s">
        <v>303</v>
      </c>
      <c r="H114" t="s">
        <v>296</v>
      </c>
      <c r="I114" t="s">
        <v>308</v>
      </c>
      <c r="J114" t="s">
        <v>295</v>
      </c>
      <c r="K114">
        <f t="shared" si="5"/>
        <v>0</v>
      </c>
    </row>
    <row r="115" spans="1:11" x14ac:dyDescent="0.25">
      <c r="A115" s="75" t="str">
        <f t="shared" si="4"/>
        <v>Bellucci_15_config_TCOMID16256FHDDistribuzione Linux</v>
      </c>
      <c r="C115" s="80" t="s">
        <v>329</v>
      </c>
      <c r="D115" t="s">
        <v>306</v>
      </c>
      <c r="E115">
        <v>16</v>
      </c>
      <c r="F115">
        <v>256</v>
      </c>
      <c r="G115" t="s">
        <v>303</v>
      </c>
      <c r="H115" t="s">
        <v>115</v>
      </c>
      <c r="I115" t="s">
        <v>308</v>
      </c>
      <c r="J115" t="s">
        <v>295</v>
      </c>
      <c r="K115">
        <f t="shared" si="5"/>
        <v>0</v>
      </c>
    </row>
    <row r="116" spans="1:11" x14ac:dyDescent="0.25">
      <c r="A116" s="75" t="str">
        <f t="shared" si="4"/>
        <v>Bellucci_15_config_TCOMID16256FHDWindows 11 Pro Education</v>
      </c>
      <c r="C116" s="80" t="s">
        <v>329</v>
      </c>
      <c r="D116" t="s">
        <v>306</v>
      </c>
      <c r="E116">
        <v>16</v>
      </c>
      <c r="F116">
        <v>256</v>
      </c>
      <c r="G116" t="s">
        <v>303</v>
      </c>
      <c r="H116" t="s">
        <v>304</v>
      </c>
      <c r="I116" t="s">
        <v>308</v>
      </c>
      <c r="J116" t="s">
        <v>295</v>
      </c>
      <c r="K116">
        <f t="shared" si="5"/>
        <v>0</v>
      </c>
    </row>
    <row r="117" spans="1:11" x14ac:dyDescent="0.25">
      <c r="A117" s="75" t="str">
        <f t="shared" si="4"/>
        <v>Bellucci_15_config_TCOMID16256FHDWindows 11 Pro</v>
      </c>
      <c r="C117" s="80" t="s">
        <v>329</v>
      </c>
      <c r="D117" t="s">
        <v>306</v>
      </c>
      <c r="E117">
        <v>16</v>
      </c>
      <c r="F117">
        <v>256</v>
      </c>
      <c r="G117" t="s">
        <v>303</v>
      </c>
      <c r="H117" t="s">
        <v>296</v>
      </c>
      <c r="I117" t="s">
        <v>308</v>
      </c>
      <c r="J117" t="s">
        <v>295</v>
      </c>
      <c r="K117">
        <f t="shared" si="5"/>
        <v>0</v>
      </c>
    </row>
    <row r="118" spans="1:11" x14ac:dyDescent="0.25">
      <c r="A118" s="75" t="str">
        <f t="shared" si="4"/>
        <v>Bellucci_15_config_TCOMID8512FHDDistribuzione Linux</v>
      </c>
      <c r="C118" s="80" t="s">
        <v>329</v>
      </c>
      <c r="D118" t="s">
        <v>306</v>
      </c>
      <c r="E118">
        <v>8</v>
      </c>
      <c r="F118">
        <v>512</v>
      </c>
      <c r="G118" t="s">
        <v>303</v>
      </c>
      <c r="H118" t="s">
        <v>115</v>
      </c>
      <c r="I118" t="s">
        <v>308</v>
      </c>
      <c r="J118" t="s">
        <v>295</v>
      </c>
      <c r="K118">
        <f t="shared" si="5"/>
        <v>0</v>
      </c>
    </row>
    <row r="119" spans="1:11" x14ac:dyDescent="0.25">
      <c r="A119" s="75" t="str">
        <f t="shared" si="4"/>
        <v>Bellucci_15_config_TCOMID8512FHDWindows 11 Pro Education</v>
      </c>
      <c r="C119" s="80" t="s">
        <v>329</v>
      </c>
      <c r="D119" t="s">
        <v>306</v>
      </c>
      <c r="E119">
        <v>8</v>
      </c>
      <c r="F119">
        <v>512</v>
      </c>
      <c r="G119" t="s">
        <v>303</v>
      </c>
      <c r="H119" t="s">
        <v>304</v>
      </c>
      <c r="I119" t="s">
        <v>308</v>
      </c>
      <c r="J119" t="s">
        <v>297</v>
      </c>
      <c r="K119">
        <f t="shared" si="5"/>
        <v>1</v>
      </c>
    </row>
    <row r="120" spans="1:11" x14ac:dyDescent="0.25">
      <c r="A120" s="75" t="str">
        <f t="shared" si="4"/>
        <v>Bellucci_15_config_TCOMID8512FHDWindows 11 Pro</v>
      </c>
      <c r="C120" s="80" t="s">
        <v>329</v>
      </c>
      <c r="D120" t="s">
        <v>306</v>
      </c>
      <c r="E120">
        <v>8</v>
      </c>
      <c r="F120">
        <v>512</v>
      </c>
      <c r="G120" t="s">
        <v>303</v>
      </c>
      <c r="H120" t="s">
        <v>296</v>
      </c>
      <c r="I120" t="s">
        <v>308</v>
      </c>
      <c r="J120" t="s">
        <v>297</v>
      </c>
      <c r="K120">
        <f t="shared" si="5"/>
        <v>1</v>
      </c>
    </row>
    <row r="121" spans="1:11" x14ac:dyDescent="0.25">
      <c r="A121" s="75" t="str">
        <f t="shared" si="4"/>
        <v>Bellucci_15_config_TCOMID16512FHDDistribuzione Linux</v>
      </c>
      <c r="C121" s="80" t="s">
        <v>329</v>
      </c>
      <c r="D121" t="s">
        <v>306</v>
      </c>
      <c r="E121">
        <v>16</v>
      </c>
      <c r="F121">
        <v>512</v>
      </c>
      <c r="G121" t="s">
        <v>303</v>
      </c>
      <c r="H121" t="s">
        <v>115</v>
      </c>
      <c r="I121" t="s">
        <v>308</v>
      </c>
      <c r="J121" t="s">
        <v>295</v>
      </c>
      <c r="K121">
        <f t="shared" si="5"/>
        <v>0</v>
      </c>
    </row>
    <row r="122" spans="1:11" x14ac:dyDescent="0.25">
      <c r="A122" s="75" t="str">
        <f t="shared" si="4"/>
        <v>Bellucci_15_config_TCOMID16512FHDWindows 11 Pro Education</v>
      </c>
      <c r="C122" s="80" t="s">
        <v>329</v>
      </c>
      <c r="D122" t="s">
        <v>306</v>
      </c>
      <c r="E122">
        <v>16</v>
      </c>
      <c r="F122">
        <v>512</v>
      </c>
      <c r="G122" t="s">
        <v>303</v>
      </c>
      <c r="H122" t="s">
        <v>304</v>
      </c>
      <c r="I122" t="s">
        <v>308</v>
      </c>
      <c r="J122" t="s">
        <v>297</v>
      </c>
      <c r="K122">
        <f t="shared" si="5"/>
        <v>1</v>
      </c>
    </row>
    <row r="123" spans="1:11" x14ac:dyDescent="0.25">
      <c r="A123" s="75" t="str">
        <f t="shared" si="4"/>
        <v>Bellucci_15_config_TCOMID16512FHDWindows 11 Pro</v>
      </c>
      <c r="C123" s="80" t="s">
        <v>329</v>
      </c>
      <c r="D123" t="s">
        <v>306</v>
      </c>
      <c r="E123">
        <v>16</v>
      </c>
      <c r="F123">
        <v>512</v>
      </c>
      <c r="G123" t="s">
        <v>303</v>
      </c>
      <c r="H123" t="s">
        <v>296</v>
      </c>
      <c r="I123" t="s">
        <v>308</v>
      </c>
      <c r="J123" t="s">
        <v>297</v>
      </c>
      <c r="K123">
        <f t="shared" si="5"/>
        <v>1</v>
      </c>
    </row>
    <row r="124" spans="1:11" x14ac:dyDescent="0.25">
      <c r="A124" s="75" t="str">
        <f t="shared" si="4"/>
        <v>Bellucci_15_config_TCOHIGH8256HDDistribuzione Linux</v>
      </c>
      <c r="C124" s="80" t="s">
        <v>329</v>
      </c>
      <c r="D124" t="s">
        <v>307</v>
      </c>
      <c r="E124">
        <v>8</v>
      </c>
      <c r="F124">
        <v>256</v>
      </c>
      <c r="G124" t="s">
        <v>114</v>
      </c>
      <c r="H124" t="s">
        <v>115</v>
      </c>
      <c r="I124" t="s">
        <v>308</v>
      </c>
      <c r="J124" t="s">
        <v>295</v>
      </c>
      <c r="K124">
        <f t="shared" si="5"/>
        <v>0</v>
      </c>
    </row>
    <row r="125" spans="1:11" x14ac:dyDescent="0.25">
      <c r="A125" s="75" t="str">
        <f t="shared" si="4"/>
        <v>Bellucci_15_config_TCOHIGH8256HDWindows 11 Pro Education</v>
      </c>
      <c r="C125" s="80" t="s">
        <v>329</v>
      </c>
      <c r="D125" t="s">
        <v>307</v>
      </c>
      <c r="E125">
        <v>8</v>
      </c>
      <c r="F125">
        <v>256</v>
      </c>
      <c r="G125" t="s">
        <v>114</v>
      </c>
      <c r="H125" t="s">
        <v>304</v>
      </c>
      <c r="I125" t="s">
        <v>308</v>
      </c>
      <c r="J125" t="s">
        <v>295</v>
      </c>
      <c r="K125">
        <f t="shared" si="5"/>
        <v>0</v>
      </c>
    </row>
    <row r="126" spans="1:11" x14ac:dyDescent="0.25">
      <c r="A126" s="75" t="str">
        <f t="shared" si="4"/>
        <v>Bellucci_15_config_TCOHIGH8256HDWindows 11 Pro</v>
      </c>
      <c r="C126" s="80" t="s">
        <v>329</v>
      </c>
      <c r="D126" t="s">
        <v>307</v>
      </c>
      <c r="E126">
        <v>8</v>
      </c>
      <c r="F126">
        <v>256</v>
      </c>
      <c r="G126" t="s">
        <v>114</v>
      </c>
      <c r="H126" t="s">
        <v>296</v>
      </c>
      <c r="I126" t="s">
        <v>308</v>
      </c>
      <c r="J126" t="s">
        <v>295</v>
      </c>
      <c r="K126">
        <f t="shared" si="5"/>
        <v>0</v>
      </c>
    </row>
    <row r="127" spans="1:11" x14ac:dyDescent="0.25">
      <c r="A127" s="75" t="str">
        <f t="shared" si="4"/>
        <v>Bellucci_15_config_TCOHIGH16256HDDistribuzione Linux</v>
      </c>
      <c r="C127" s="80" t="s">
        <v>329</v>
      </c>
      <c r="D127" t="s">
        <v>307</v>
      </c>
      <c r="E127">
        <v>16</v>
      </c>
      <c r="F127">
        <v>256</v>
      </c>
      <c r="G127" t="s">
        <v>114</v>
      </c>
      <c r="H127" t="s">
        <v>115</v>
      </c>
      <c r="I127" t="s">
        <v>308</v>
      </c>
      <c r="J127" t="s">
        <v>295</v>
      </c>
      <c r="K127">
        <f t="shared" si="5"/>
        <v>0</v>
      </c>
    </row>
    <row r="128" spans="1:11" x14ac:dyDescent="0.25">
      <c r="A128" s="75" t="str">
        <f t="shared" si="4"/>
        <v>Bellucci_15_config_TCOHIGH16256HDWindows 11 Pro Education</v>
      </c>
      <c r="C128" s="80" t="s">
        <v>329</v>
      </c>
      <c r="D128" t="s">
        <v>307</v>
      </c>
      <c r="E128">
        <v>16</v>
      </c>
      <c r="F128">
        <v>256</v>
      </c>
      <c r="G128" t="s">
        <v>114</v>
      </c>
      <c r="H128" t="s">
        <v>304</v>
      </c>
      <c r="I128" t="s">
        <v>308</v>
      </c>
      <c r="J128" t="s">
        <v>295</v>
      </c>
      <c r="K128">
        <f t="shared" si="5"/>
        <v>0</v>
      </c>
    </row>
    <row r="129" spans="1:11" x14ac:dyDescent="0.25">
      <c r="A129" s="75" t="str">
        <f t="shared" si="4"/>
        <v>Bellucci_15_config_TCOHIGH16256HDWindows 11 Pro</v>
      </c>
      <c r="C129" s="80" t="s">
        <v>329</v>
      </c>
      <c r="D129" t="s">
        <v>307</v>
      </c>
      <c r="E129">
        <v>16</v>
      </c>
      <c r="F129">
        <v>256</v>
      </c>
      <c r="G129" t="s">
        <v>114</v>
      </c>
      <c r="H129" t="s">
        <v>296</v>
      </c>
      <c r="I129" t="s">
        <v>308</v>
      </c>
      <c r="J129" t="s">
        <v>295</v>
      </c>
      <c r="K129">
        <f t="shared" si="5"/>
        <v>0</v>
      </c>
    </row>
    <row r="130" spans="1:11" x14ac:dyDescent="0.25">
      <c r="A130" s="75" t="str">
        <f t="shared" si="4"/>
        <v>Bellucci_15_config_TCOHIGH8512HDDistribuzione Linux</v>
      </c>
      <c r="C130" s="80" t="s">
        <v>329</v>
      </c>
      <c r="D130" t="s">
        <v>307</v>
      </c>
      <c r="E130">
        <v>8</v>
      </c>
      <c r="F130">
        <v>512</v>
      </c>
      <c r="G130" t="s">
        <v>114</v>
      </c>
      <c r="H130" t="s">
        <v>115</v>
      </c>
      <c r="I130" t="s">
        <v>308</v>
      </c>
      <c r="J130" t="s">
        <v>295</v>
      </c>
      <c r="K130">
        <f t="shared" si="5"/>
        <v>0</v>
      </c>
    </row>
    <row r="131" spans="1:11" x14ac:dyDescent="0.25">
      <c r="A131" s="75" t="str">
        <f t="shared" si="4"/>
        <v>Bellucci_15_config_TCOHIGH8512HDWindows 11 Pro Education</v>
      </c>
      <c r="C131" s="80" t="s">
        <v>329</v>
      </c>
      <c r="D131" t="s">
        <v>307</v>
      </c>
      <c r="E131">
        <v>8</v>
      </c>
      <c r="F131">
        <v>512</v>
      </c>
      <c r="G131" t="s">
        <v>114</v>
      </c>
      <c r="H131" t="s">
        <v>304</v>
      </c>
      <c r="I131" t="s">
        <v>308</v>
      </c>
      <c r="J131" t="s">
        <v>295</v>
      </c>
      <c r="K131">
        <f t="shared" si="5"/>
        <v>0</v>
      </c>
    </row>
    <row r="132" spans="1:11" x14ac:dyDescent="0.25">
      <c r="A132" s="75" t="str">
        <f t="shared" si="4"/>
        <v>Bellucci_15_config_TCOHIGH8512HDWindows 11 Pro</v>
      </c>
      <c r="C132" s="80" t="s">
        <v>329</v>
      </c>
      <c r="D132" t="s">
        <v>307</v>
      </c>
      <c r="E132">
        <v>8</v>
      </c>
      <c r="F132">
        <v>512</v>
      </c>
      <c r="G132" t="s">
        <v>114</v>
      </c>
      <c r="H132" t="s">
        <v>296</v>
      </c>
      <c r="I132" t="s">
        <v>308</v>
      </c>
      <c r="J132" t="s">
        <v>297</v>
      </c>
      <c r="K132">
        <f t="shared" si="5"/>
        <v>1</v>
      </c>
    </row>
    <row r="133" spans="1:11" x14ac:dyDescent="0.25">
      <c r="A133" s="75" t="str">
        <f t="shared" si="4"/>
        <v>Bellucci_15_config_TCOHIGH16512HDDistribuzione Linux</v>
      </c>
      <c r="C133" s="80" t="s">
        <v>329</v>
      </c>
      <c r="D133" t="s">
        <v>307</v>
      </c>
      <c r="E133">
        <v>16</v>
      </c>
      <c r="F133">
        <v>512</v>
      </c>
      <c r="G133" t="s">
        <v>114</v>
      </c>
      <c r="H133" t="s">
        <v>115</v>
      </c>
      <c r="I133" t="s">
        <v>308</v>
      </c>
      <c r="J133" t="s">
        <v>295</v>
      </c>
      <c r="K133">
        <f t="shared" si="5"/>
        <v>0</v>
      </c>
    </row>
    <row r="134" spans="1:11" x14ac:dyDescent="0.25">
      <c r="A134" s="75" t="str">
        <f t="shared" si="4"/>
        <v>Bellucci_15_config_TCOHIGH16512HDWindows 11 Pro Education</v>
      </c>
      <c r="C134" s="80" t="s">
        <v>329</v>
      </c>
      <c r="D134" t="s">
        <v>307</v>
      </c>
      <c r="E134">
        <v>16</v>
      </c>
      <c r="F134">
        <v>512</v>
      </c>
      <c r="G134" t="s">
        <v>114</v>
      </c>
      <c r="H134" t="s">
        <v>304</v>
      </c>
      <c r="I134" t="s">
        <v>308</v>
      </c>
      <c r="J134" t="s">
        <v>295</v>
      </c>
      <c r="K134">
        <f t="shared" si="5"/>
        <v>0</v>
      </c>
    </row>
    <row r="135" spans="1:11" x14ac:dyDescent="0.25">
      <c r="A135" s="75" t="str">
        <f t="shared" si="4"/>
        <v>Bellucci_15_config_TCOHIGH16512HDWindows 11 Pro</v>
      </c>
      <c r="C135" s="80" t="s">
        <v>329</v>
      </c>
      <c r="D135" t="s">
        <v>307</v>
      </c>
      <c r="E135">
        <v>16</v>
      </c>
      <c r="F135">
        <v>512</v>
      </c>
      <c r="G135" t="s">
        <v>114</v>
      </c>
      <c r="H135" t="s">
        <v>296</v>
      </c>
      <c r="I135" t="s">
        <v>308</v>
      </c>
      <c r="J135" t="s">
        <v>297</v>
      </c>
      <c r="K135">
        <f t="shared" si="5"/>
        <v>1</v>
      </c>
    </row>
    <row r="136" spans="1:11" x14ac:dyDescent="0.25">
      <c r="A136" s="75" t="str">
        <f t="shared" si="4"/>
        <v>Bellucci_15_config_TCOHIGH8256FHDDistribuzione Linux</v>
      </c>
      <c r="C136" s="80" t="s">
        <v>329</v>
      </c>
      <c r="D136" t="s">
        <v>307</v>
      </c>
      <c r="E136">
        <v>8</v>
      </c>
      <c r="F136">
        <v>256</v>
      </c>
      <c r="G136" t="s">
        <v>303</v>
      </c>
      <c r="H136" t="s">
        <v>115</v>
      </c>
      <c r="I136" t="s">
        <v>308</v>
      </c>
      <c r="J136" t="s">
        <v>295</v>
      </c>
      <c r="K136">
        <f t="shared" si="5"/>
        <v>0</v>
      </c>
    </row>
    <row r="137" spans="1:11" x14ac:dyDescent="0.25">
      <c r="A137" s="75" t="str">
        <f t="shared" si="4"/>
        <v>Bellucci_15_config_TCOHIGH8256FHDWindows 11 Pro Education</v>
      </c>
      <c r="C137" s="80" t="s">
        <v>329</v>
      </c>
      <c r="D137" t="s">
        <v>307</v>
      </c>
      <c r="E137">
        <v>8</v>
      </c>
      <c r="F137">
        <v>256</v>
      </c>
      <c r="G137" t="s">
        <v>303</v>
      </c>
      <c r="H137" t="s">
        <v>304</v>
      </c>
      <c r="I137" t="s">
        <v>308</v>
      </c>
      <c r="J137" t="s">
        <v>295</v>
      </c>
      <c r="K137">
        <f t="shared" si="5"/>
        <v>0</v>
      </c>
    </row>
    <row r="138" spans="1:11" x14ac:dyDescent="0.25">
      <c r="A138" s="75" t="str">
        <f t="shared" si="4"/>
        <v>Bellucci_15_config_TCOHIGH8256FHDWindows 11 Pro</v>
      </c>
      <c r="C138" s="80" t="s">
        <v>329</v>
      </c>
      <c r="D138" t="s">
        <v>307</v>
      </c>
      <c r="E138">
        <v>8</v>
      </c>
      <c r="F138">
        <v>256</v>
      </c>
      <c r="G138" t="s">
        <v>303</v>
      </c>
      <c r="H138" t="s">
        <v>296</v>
      </c>
      <c r="I138" t="s">
        <v>308</v>
      </c>
      <c r="J138" t="s">
        <v>295</v>
      </c>
      <c r="K138">
        <f t="shared" si="5"/>
        <v>0</v>
      </c>
    </row>
    <row r="139" spans="1:11" x14ac:dyDescent="0.25">
      <c r="A139" s="75" t="str">
        <f t="shared" si="4"/>
        <v>Bellucci_15_config_TCOHIGH16256FHDDistribuzione Linux</v>
      </c>
      <c r="C139" s="80" t="s">
        <v>329</v>
      </c>
      <c r="D139" t="s">
        <v>307</v>
      </c>
      <c r="E139">
        <v>16</v>
      </c>
      <c r="F139">
        <v>256</v>
      </c>
      <c r="G139" t="s">
        <v>303</v>
      </c>
      <c r="H139" t="s">
        <v>115</v>
      </c>
      <c r="I139" t="s">
        <v>308</v>
      </c>
      <c r="J139" t="s">
        <v>295</v>
      </c>
      <c r="K139">
        <f t="shared" si="5"/>
        <v>0</v>
      </c>
    </row>
    <row r="140" spans="1:11" x14ac:dyDescent="0.25">
      <c r="A140" s="75" t="str">
        <f t="shared" si="4"/>
        <v>Bellucci_15_config_TCOHIGH16256FHDWindows 11 Pro Education</v>
      </c>
      <c r="C140" s="80" t="s">
        <v>329</v>
      </c>
      <c r="D140" t="s">
        <v>307</v>
      </c>
      <c r="E140">
        <v>16</v>
      </c>
      <c r="F140">
        <v>256</v>
      </c>
      <c r="G140" t="s">
        <v>303</v>
      </c>
      <c r="H140" t="s">
        <v>304</v>
      </c>
      <c r="I140" t="s">
        <v>308</v>
      </c>
      <c r="J140" t="s">
        <v>295</v>
      </c>
      <c r="K140">
        <f t="shared" si="5"/>
        <v>0</v>
      </c>
    </row>
    <row r="141" spans="1:11" x14ac:dyDescent="0.25">
      <c r="A141" s="75" t="str">
        <f t="shared" si="4"/>
        <v>Bellucci_15_config_TCOHIGH16256FHDWindows 11 Pro</v>
      </c>
      <c r="C141" s="80" t="s">
        <v>329</v>
      </c>
      <c r="D141" t="s">
        <v>307</v>
      </c>
      <c r="E141">
        <v>16</v>
      </c>
      <c r="F141">
        <v>256</v>
      </c>
      <c r="G141" t="s">
        <v>303</v>
      </c>
      <c r="H141" t="s">
        <v>296</v>
      </c>
      <c r="I141" t="s">
        <v>308</v>
      </c>
      <c r="J141" t="s">
        <v>295</v>
      </c>
      <c r="K141">
        <f t="shared" si="5"/>
        <v>0</v>
      </c>
    </row>
    <row r="142" spans="1:11" x14ac:dyDescent="0.25">
      <c r="A142" s="75" t="str">
        <f t="shared" si="4"/>
        <v>Bellucci_15_config_TCOHIGH8512FHDDistribuzione Linux</v>
      </c>
      <c r="C142" s="80" t="s">
        <v>329</v>
      </c>
      <c r="D142" t="s">
        <v>307</v>
      </c>
      <c r="E142">
        <v>8</v>
      </c>
      <c r="F142">
        <v>512</v>
      </c>
      <c r="G142" t="s">
        <v>303</v>
      </c>
      <c r="H142" t="s">
        <v>115</v>
      </c>
      <c r="I142" t="s">
        <v>308</v>
      </c>
      <c r="J142" t="s">
        <v>295</v>
      </c>
      <c r="K142">
        <f t="shared" si="5"/>
        <v>0</v>
      </c>
    </row>
    <row r="143" spans="1:11" x14ac:dyDescent="0.25">
      <c r="A143" s="75" t="str">
        <f t="shared" si="4"/>
        <v>Bellucci_15_config_TCOHIGH8512FHDWindows 11 Pro Education</v>
      </c>
      <c r="C143" s="80" t="s">
        <v>329</v>
      </c>
      <c r="D143" t="s">
        <v>307</v>
      </c>
      <c r="E143">
        <v>8</v>
      </c>
      <c r="F143">
        <v>512</v>
      </c>
      <c r="G143" t="s">
        <v>303</v>
      </c>
      <c r="H143" t="s">
        <v>304</v>
      </c>
      <c r="I143" t="s">
        <v>308</v>
      </c>
      <c r="J143" t="s">
        <v>295</v>
      </c>
      <c r="K143">
        <f t="shared" si="5"/>
        <v>0</v>
      </c>
    </row>
    <row r="144" spans="1:11" x14ac:dyDescent="0.25">
      <c r="A144" s="75" t="str">
        <f t="shared" si="4"/>
        <v>Bellucci_15_config_TCOHIGH8512FHDWindows 11 Pro</v>
      </c>
      <c r="C144" s="80" t="s">
        <v>329</v>
      </c>
      <c r="D144" t="s">
        <v>307</v>
      </c>
      <c r="E144">
        <v>8</v>
      </c>
      <c r="F144">
        <v>512</v>
      </c>
      <c r="G144" t="s">
        <v>303</v>
      </c>
      <c r="H144" t="s">
        <v>296</v>
      </c>
      <c r="I144" t="s">
        <v>308</v>
      </c>
      <c r="J144" t="s">
        <v>297</v>
      </c>
      <c r="K144">
        <f t="shared" si="5"/>
        <v>1</v>
      </c>
    </row>
    <row r="145" spans="1:11" x14ac:dyDescent="0.25">
      <c r="A145" s="75" t="str">
        <f t="shared" si="4"/>
        <v>Bellucci_15_config_TCOHIGH16512FHDDistribuzione Linux</v>
      </c>
      <c r="C145" s="80" t="s">
        <v>329</v>
      </c>
      <c r="D145" t="s">
        <v>307</v>
      </c>
      <c r="E145">
        <v>16</v>
      </c>
      <c r="F145">
        <v>512</v>
      </c>
      <c r="G145" t="s">
        <v>303</v>
      </c>
      <c r="H145" t="s">
        <v>115</v>
      </c>
      <c r="I145" t="s">
        <v>308</v>
      </c>
      <c r="J145" t="s">
        <v>295</v>
      </c>
      <c r="K145">
        <f t="shared" si="5"/>
        <v>0</v>
      </c>
    </row>
    <row r="146" spans="1:11" x14ac:dyDescent="0.25">
      <c r="A146" s="75" t="str">
        <f t="shared" si="4"/>
        <v>Bellucci_15_config_TCOHIGH16512FHDWindows 11 Pro Education</v>
      </c>
      <c r="C146" s="80" t="s">
        <v>329</v>
      </c>
      <c r="D146" t="s">
        <v>307</v>
      </c>
      <c r="E146">
        <v>16</v>
      </c>
      <c r="F146">
        <v>512</v>
      </c>
      <c r="G146" t="s">
        <v>303</v>
      </c>
      <c r="H146" t="s">
        <v>304</v>
      </c>
      <c r="I146" t="s">
        <v>308</v>
      </c>
      <c r="J146" t="s">
        <v>295</v>
      </c>
      <c r="K146">
        <f t="shared" si="5"/>
        <v>0</v>
      </c>
    </row>
    <row r="147" spans="1:11" x14ac:dyDescent="0.25">
      <c r="A147" s="75" t="str">
        <f t="shared" si="4"/>
        <v>Bellucci_15_config_TCOHIGH16512FHDWindows 11 Pro</v>
      </c>
      <c r="C147" s="80" t="s">
        <v>329</v>
      </c>
      <c r="D147" t="s">
        <v>307</v>
      </c>
      <c r="E147">
        <v>16</v>
      </c>
      <c r="F147">
        <v>512</v>
      </c>
      <c r="G147" t="s">
        <v>303</v>
      </c>
      <c r="H147" t="s">
        <v>296</v>
      </c>
      <c r="I147" t="s">
        <v>308</v>
      </c>
      <c r="J147" t="s">
        <v>297</v>
      </c>
      <c r="K147">
        <f t="shared" si="5"/>
        <v>1</v>
      </c>
    </row>
    <row r="148" spans="1:11" x14ac:dyDescent="0.25">
      <c r="A148" s="75" t="str">
        <f t="shared" si="4"/>
        <v>Bellucci_14_config_standardLOW8256HDDistribuzione Linux</v>
      </c>
      <c r="C148" s="80" t="s">
        <v>329</v>
      </c>
      <c r="D148" t="s">
        <v>305</v>
      </c>
      <c r="E148">
        <v>8</v>
      </c>
      <c r="F148">
        <v>256</v>
      </c>
      <c r="G148" t="s">
        <v>114</v>
      </c>
      <c r="H148" t="s">
        <v>115</v>
      </c>
      <c r="I148" t="s">
        <v>311</v>
      </c>
      <c r="J148" t="s">
        <v>297</v>
      </c>
      <c r="K148">
        <f t="shared" si="5"/>
        <v>1</v>
      </c>
    </row>
    <row r="149" spans="1:11" x14ac:dyDescent="0.25">
      <c r="A149" s="75" t="str">
        <f t="shared" ref="A149:A212" si="6">C149&amp;"_"&amp;I149&amp;D149&amp;E149&amp;F149&amp;G149&amp;H149</f>
        <v>Bellucci_14_config_standardLOW8256HDWindows 11 Pro Education</v>
      </c>
      <c r="C149" s="80" t="s">
        <v>329</v>
      </c>
      <c r="D149" t="s">
        <v>305</v>
      </c>
      <c r="E149">
        <v>8</v>
      </c>
      <c r="F149">
        <v>256</v>
      </c>
      <c r="G149" t="s">
        <v>114</v>
      </c>
      <c r="H149" t="s">
        <v>304</v>
      </c>
      <c r="I149" t="s">
        <v>311</v>
      </c>
      <c r="J149" t="s">
        <v>297</v>
      </c>
      <c r="K149">
        <f t="shared" ref="K149:K212" si="7">+IF(J149="NO",0,1)</f>
        <v>1</v>
      </c>
    </row>
    <row r="150" spans="1:11" x14ac:dyDescent="0.25">
      <c r="A150" s="75" t="str">
        <f t="shared" si="6"/>
        <v>Bellucci_14_config_standardLOW8256HDWindows 11 Pro</v>
      </c>
      <c r="C150" s="80" t="s">
        <v>329</v>
      </c>
      <c r="D150" t="s">
        <v>305</v>
      </c>
      <c r="E150">
        <v>8</v>
      </c>
      <c r="F150">
        <v>256</v>
      </c>
      <c r="G150" t="s">
        <v>114</v>
      </c>
      <c r="H150" t="s">
        <v>296</v>
      </c>
      <c r="I150" t="s">
        <v>311</v>
      </c>
      <c r="J150" t="s">
        <v>297</v>
      </c>
      <c r="K150">
        <f t="shared" si="7"/>
        <v>1</v>
      </c>
    </row>
    <row r="151" spans="1:11" x14ac:dyDescent="0.25">
      <c r="A151" s="75" t="str">
        <f t="shared" si="6"/>
        <v>Bellucci_14_config_standardLOW16256HDDistribuzione Linux</v>
      </c>
      <c r="C151" s="80" t="s">
        <v>329</v>
      </c>
      <c r="D151" t="s">
        <v>305</v>
      </c>
      <c r="E151">
        <v>16</v>
      </c>
      <c r="F151">
        <v>256</v>
      </c>
      <c r="G151" t="s">
        <v>114</v>
      </c>
      <c r="H151" t="s">
        <v>115</v>
      </c>
      <c r="I151" t="s">
        <v>311</v>
      </c>
      <c r="J151" t="s">
        <v>297</v>
      </c>
      <c r="K151">
        <f t="shared" si="7"/>
        <v>1</v>
      </c>
    </row>
    <row r="152" spans="1:11" x14ac:dyDescent="0.25">
      <c r="A152" s="75" t="str">
        <f t="shared" si="6"/>
        <v>Bellucci_14_config_standardLOW16256HDWindows 11 Pro Education</v>
      </c>
      <c r="C152" s="80" t="s">
        <v>329</v>
      </c>
      <c r="D152" t="s">
        <v>305</v>
      </c>
      <c r="E152">
        <v>16</v>
      </c>
      <c r="F152">
        <v>256</v>
      </c>
      <c r="G152" t="s">
        <v>114</v>
      </c>
      <c r="H152" t="s">
        <v>304</v>
      </c>
      <c r="I152" t="s">
        <v>311</v>
      </c>
      <c r="J152" t="s">
        <v>297</v>
      </c>
      <c r="K152">
        <f t="shared" si="7"/>
        <v>1</v>
      </c>
    </row>
    <row r="153" spans="1:11" x14ac:dyDescent="0.25">
      <c r="A153" s="75" t="str">
        <f t="shared" si="6"/>
        <v>Bellucci_14_config_standardLOW16256HDWindows 11 Pro</v>
      </c>
      <c r="C153" s="80" t="s">
        <v>329</v>
      </c>
      <c r="D153" t="s">
        <v>305</v>
      </c>
      <c r="E153">
        <v>16</v>
      </c>
      <c r="F153">
        <v>256</v>
      </c>
      <c r="G153" t="s">
        <v>114</v>
      </c>
      <c r="H153" t="s">
        <v>296</v>
      </c>
      <c r="I153" t="s">
        <v>311</v>
      </c>
      <c r="J153" t="s">
        <v>297</v>
      </c>
      <c r="K153">
        <f t="shared" si="7"/>
        <v>1</v>
      </c>
    </row>
    <row r="154" spans="1:11" x14ac:dyDescent="0.25">
      <c r="A154" s="75" t="str">
        <f t="shared" si="6"/>
        <v>Bellucci_14_config_standardLOW8512HDDistribuzione Linux</v>
      </c>
      <c r="C154" s="80" t="s">
        <v>329</v>
      </c>
      <c r="D154" t="s">
        <v>305</v>
      </c>
      <c r="E154">
        <v>8</v>
      </c>
      <c r="F154">
        <v>512</v>
      </c>
      <c r="G154" t="s">
        <v>114</v>
      </c>
      <c r="H154" t="s">
        <v>115</v>
      </c>
      <c r="I154" t="s">
        <v>311</v>
      </c>
      <c r="J154" t="s">
        <v>297</v>
      </c>
      <c r="K154">
        <f t="shared" si="7"/>
        <v>1</v>
      </c>
    </row>
    <row r="155" spans="1:11" x14ac:dyDescent="0.25">
      <c r="A155" s="75" t="str">
        <f t="shared" si="6"/>
        <v>Bellucci_14_config_standardLOW8512HDWindows 11 Pro Education</v>
      </c>
      <c r="C155" s="80" t="s">
        <v>329</v>
      </c>
      <c r="D155" t="s">
        <v>305</v>
      </c>
      <c r="E155">
        <v>8</v>
      </c>
      <c r="F155">
        <v>512</v>
      </c>
      <c r="G155" t="s">
        <v>114</v>
      </c>
      <c r="H155" t="s">
        <v>304</v>
      </c>
      <c r="I155" t="s">
        <v>311</v>
      </c>
      <c r="J155" t="s">
        <v>297</v>
      </c>
      <c r="K155">
        <f t="shared" si="7"/>
        <v>1</v>
      </c>
    </row>
    <row r="156" spans="1:11" x14ac:dyDescent="0.25">
      <c r="A156" s="75" t="str">
        <f t="shared" si="6"/>
        <v>Bellucci_14_config_standardLOW8512HDWindows 11 Pro</v>
      </c>
      <c r="C156" s="80" t="s">
        <v>329</v>
      </c>
      <c r="D156" t="s">
        <v>305</v>
      </c>
      <c r="E156">
        <v>8</v>
      </c>
      <c r="F156">
        <v>512</v>
      </c>
      <c r="G156" t="s">
        <v>114</v>
      </c>
      <c r="H156" t="s">
        <v>296</v>
      </c>
      <c r="I156" t="s">
        <v>311</v>
      </c>
      <c r="J156" t="s">
        <v>297</v>
      </c>
      <c r="K156">
        <f t="shared" si="7"/>
        <v>1</v>
      </c>
    </row>
    <row r="157" spans="1:11" x14ac:dyDescent="0.25">
      <c r="A157" s="75" t="str">
        <f t="shared" si="6"/>
        <v>Bellucci_14_config_standardLOW16512HDDistribuzione Linux</v>
      </c>
      <c r="C157" s="80" t="s">
        <v>329</v>
      </c>
      <c r="D157" t="s">
        <v>305</v>
      </c>
      <c r="E157">
        <v>16</v>
      </c>
      <c r="F157">
        <v>512</v>
      </c>
      <c r="G157" t="s">
        <v>114</v>
      </c>
      <c r="H157" t="s">
        <v>115</v>
      </c>
      <c r="I157" t="s">
        <v>311</v>
      </c>
      <c r="J157" t="s">
        <v>297</v>
      </c>
      <c r="K157">
        <f t="shared" si="7"/>
        <v>1</v>
      </c>
    </row>
    <row r="158" spans="1:11" x14ac:dyDescent="0.25">
      <c r="A158" s="75" t="str">
        <f t="shared" si="6"/>
        <v>Bellucci_14_config_standardLOW16512HDWindows 11 Pro Education</v>
      </c>
      <c r="C158" s="80" t="s">
        <v>329</v>
      </c>
      <c r="D158" t="s">
        <v>305</v>
      </c>
      <c r="E158">
        <v>16</v>
      </c>
      <c r="F158">
        <v>512</v>
      </c>
      <c r="G158" t="s">
        <v>114</v>
      </c>
      <c r="H158" t="s">
        <v>304</v>
      </c>
      <c r="I158" t="s">
        <v>311</v>
      </c>
      <c r="J158" t="s">
        <v>297</v>
      </c>
      <c r="K158">
        <f t="shared" si="7"/>
        <v>1</v>
      </c>
    </row>
    <row r="159" spans="1:11" x14ac:dyDescent="0.25">
      <c r="A159" s="75" t="str">
        <f t="shared" si="6"/>
        <v>Bellucci_14_config_standardLOW16512HDWindows 11 Pro</v>
      </c>
      <c r="C159" s="80" t="s">
        <v>329</v>
      </c>
      <c r="D159" t="s">
        <v>305</v>
      </c>
      <c r="E159">
        <v>16</v>
      </c>
      <c r="F159">
        <v>512</v>
      </c>
      <c r="G159" t="s">
        <v>114</v>
      </c>
      <c r="H159" t="s">
        <v>296</v>
      </c>
      <c r="I159" t="s">
        <v>311</v>
      </c>
      <c r="J159" t="s">
        <v>297</v>
      </c>
      <c r="K159">
        <f t="shared" si="7"/>
        <v>1</v>
      </c>
    </row>
    <row r="160" spans="1:11" x14ac:dyDescent="0.25">
      <c r="A160" s="75" t="str">
        <f t="shared" si="6"/>
        <v>Bellucci_14_config_standardLOW8256FHDDistribuzione Linux</v>
      </c>
      <c r="C160" s="80" t="s">
        <v>329</v>
      </c>
      <c r="D160" t="s">
        <v>305</v>
      </c>
      <c r="E160">
        <v>8</v>
      </c>
      <c r="F160">
        <v>256</v>
      </c>
      <c r="G160" t="s">
        <v>303</v>
      </c>
      <c r="H160" t="s">
        <v>115</v>
      </c>
      <c r="I160" t="s">
        <v>311</v>
      </c>
      <c r="J160" t="s">
        <v>297</v>
      </c>
      <c r="K160">
        <f t="shared" si="7"/>
        <v>1</v>
      </c>
    </row>
    <row r="161" spans="1:11" x14ac:dyDescent="0.25">
      <c r="A161" s="75" t="str">
        <f t="shared" si="6"/>
        <v>Bellucci_14_config_standardLOW8256FHDWindows 11 Pro Education</v>
      </c>
      <c r="C161" s="80" t="s">
        <v>329</v>
      </c>
      <c r="D161" t="s">
        <v>305</v>
      </c>
      <c r="E161">
        <v>8</v>
      </c>
      <c r="F161">
        <v>256</v>
      </c>
      <c r="G161" t="s">
        <v>303</v>
      </c>
      <c r="H161" t="s">
        <v>304</v>
      </c>
      <c r="I161" t="s">
        <v>311</v>
      </c>
      <c r="J161" t="s">
        <v>297</v>
      </c>
      <c r="K161">
        <f t="shared" si="7"/>
        <v>1</v>
      </c>
    </row>
    <row r="162" spans="1:11" x14ac:dyDescent="0.25">
      <c r="A162" s="75" t="str">
        <f t="shared" si="6"/>
        <v>Bellucci_14_config_standardLOW8256FHDWindows 11 Pro</v>
      </c>
      <c r="C162" s="80" t="s">
        <v>329</v>
      </c>
      <c r="D162" t="s">
        <v>305</v>
      </c>
      <c r="E162">
        <v>8</v>
      </c>
      <c r="F162">
        <v>256</v>
      </c>
      <c r="G162" t="s">
        <v>303</v>
      </c>
      <c r="H162" t="s">
        <v>296</v>
      </c>
      <c r="I162" t="s">
        <v>311</v>
      </c>
      <c r="J162" t="s">
        <v>297</v>
      </c>
      <c r="K162">
        <f t="shared" si="7"/>
        <v>1</v>
      </c>
    </row>
    <row r="163" spans="1:11" x14ac:dyDescent="0.25">
      <c r="A163" s="75" t="str">
        <f t="shared" si="6"/>
        <v>Bellucci_14_config_standardLOW16256FHDDistribuzione Linux</v>
      </c>
      <c r="C163" s="80" t="s">
        <v>329</v>
      </c>
      <c r="D163" t="s">
        <v>305</v>
      </c>
      <c r="E163">
        <v>16</v>
      </c>
      <c r="F163">
        <v>256</v>
      </c>
      <c r="G163" t="s">
        <v>303</v>
      </c>
      <c r="H163" t="s">
        <v>115</v>
      </c>
      <c r="I163" t="s">
        <v>311</v>
      </c>
      <c r="J163" t="s">
        <v>297</v>
      </c>
      <c r="K163">
        <f t="shared" si="7"/>
        <v>1</v>
      </c>
    </row>
    <row r="164" spans="1:11" x14ac:dyDescent="0.25">
      <c r="A164" s="75" t="str">
        <f t="shared" si="6"/>
        <v>Bellucci_14_config_standardLOW16256FHDWindows 11 Pro Education</v>
      </c>
      <c r="C164" s="80" t="s">
        <v>329</v>
      </c>
      <c r="D164" t="s">
        <v>305</v>
      </c>
      <c r="E164">
        <v>16</v>
      </c>
      <c r="F164">
        <v>256</v>
      </c>
      <c r="G164" t="s">
        <v>303</v>
      </c>
      <c r="H164" t="s">
        <v>304</v>
      </c>
      <c r="I164" t="s">
        <v>311</v>
      </c>
      <c r="J164" t="s">
        <v>297</v>
      </c>
      <c r="K164">
        <f t="shared" si="7"/>
        <v>1</v>
      </c>
    </row>
    <row r="165" spans="1:11" x14ac:dyDescent="0.25">
      <c r="A165" s="75" t="str">
        <f t="shared" si="6"/>
        <v>Bellucci_14_config_standardLOW16256FHDWindows 11 Pro</v>
      </c>
      <c r="C165" s="80" t="s">
        <v>329</v>
      </c>
      <c r="D165" t="s">
        <v>305</v>
      </c>
      <c r="E165">
        <v>16</v>
      </c>
      <c r="F165">
        <v>256</v>
      </c>
      <c r="G165" t="s">
        <v>303</v>
      </c>
      <c r="H165" t="s">
        <v>296</v>
      </c>
      <c r="I165" t="s">
        <v>311</v>
      </c>
      <c r="J165" t="s">
        <v>297</v>
      </c>
      <c r="K165">
        <f t="shared" si="7"/>
        <v>1</v>
      </c>
    </row>
    <row r="166" spans="1:11" x14ac:dyDescent="0.25">
      <c r="A166" s="75" t="str">
        <f t="shared" si="6"/>
        <v>Bellucci_14_config_standardLOW8512FHDDistribuzione Linux</v>
      </c>
      <c r="C166" s="80" t="s">
        <v>329</v>
      </c>
      <c r="D166" t="s">
        <v>305</v>
      </c>
      <c r="E166">
        <v>8</v>
      </c>
      <c r="F166">
        <v>512</v>
      </c>
      <c r="G166" t="s">
        <v>303</v>
      </c>
      <c r="H166" t="s">
        <v>115</v>
      </c>
      <c r="I166" t="s">
        <v>311</v>
      </c>
      <c r="J166" t="s">
        <v>297</v>
      </c>
      <c r="K166">
        <f t="shared" si="7"/>
        <v>1</v>
      </c>
    </row>
    <row r="167" spans="1:11" x14ac:dyDescent="0.25">
      <c r="A167" s="75" t="str">
        <f t="shared" si="6"/>
        <v>Bellucci_14_config_standardLOW8512FHDWindows 11 Pro Education</v>
      </c>
      <c r="C167" s="80" t="s">
        <v>329</v>
      </c>
      <c r="D167" t="s">
        <v>305</v>
      </c>
      <c r="E167">
        <v>8</v>
      </c>
      <c r="F167">
        <v>512</v>
      </c>
      <c r="G167" t="s">
        <v>303</v>
      </c>
      <c r="H167" t="s">
        <v>304</v>
      </c>
      <c r="I167" t="s">
        <v>311</v>
      </c>
      <c r="J167" t="s">
        <v>297</v>
      </c>
      <c r="K167">
        <f t="shared" si="7"/>
        <v>1</v>
      </c>
    </row>
    <row r="168" spans="1:11" x14ac:dyDescent="0.25">
      <c r="A168" s="75" t="str">
        <f t="shared" si="6"/>
        <v>Bellucci_14_config_standardLOW8512FHDWindows 11 Pro</v>
      </c>
      <c r="C168" s="80" t="s">
        <v>329</v>
      </c>
      <c r="D168" t="s">
        <v>305</v>
      </c>
      <c r="E168">
        <v>8</v>
      </c>
      <c r="F168">
        <v>512</v>
      </c>
      <c r="G168" t="s">
        <v>303</v>
      </c>
      <c r="H168" t="s">
        <v>296</v>
      </c>
      <c r="I168" t="s">
        <v>311</v>
      </c>
      <c r="J168" t="s">
        <v>297</v>
      </c>
      <c r="K168">
        <f t="shared" si="7"/>
        <v>1</v>
      </c>
    </row>
    <row r="169" spans="1:11" x14ac:dyDescent="0.25">
      <c r="A169" s="75" t="str">
        <f t="shared" si="6"/>
        <v>Bellucci_14_config_standardLOW16512FHDDistribuzione Linux</v>
      </c>
      <c r="C169" s="80" t="s">
        <v>329</v>
      </c>
      <c r="D169" t="s">
        <v>305</v>
      </c>
      <c r="E169">
        <v>16</v>
      </c>
      <c r="F169">
        <v>512</v>
      </c>
      <c r="G169" t="s">
        <v>303</v>
      </c>
      <c r="H169" t="s">
        <v>115</v>
      </c>
      <c r="I169" t="s">
        <v>311</v>
      </c>
      <c r="J169" t="s">
        <v>297</v>
      </c>
      <c r="K169">
        <f t="shared" si="7"/>
        <v>1</v>
      </c>
    </row>
    <row r="170" spans="1:11" x14ac:dyDescent="0.25">
      <c r="A170" s="75" t="str">
        <f t="shared" si="6"/>
        <v>Bellucci_14_config_standardLOW16512FHDWindows 11 Pro Education</v>
      </c>
      <c r="C170" s="80" t="s">
        <v>329</v>
      </c>
      <c r="D170" t="s">
        <v>305</v>
      </c>
      <c r="E170">
        <v>16</v>
      </c>
      <c r="F170">
        <v>512</v>
      </c>
      <c r="G170" t="s">
        <v>303</v>
      </c>
      <c r="H170" t="s">
        <v>304</v>
      </c>
      <c r="I170" t="s">
        <v>311</v>
      </c>
      <c r="J170" t="s">
        <v>297</v>
      </c>
      <c r="K170">
        <f t="shared" si="7"/>
        <v>1</v>
      </c>
    </row>
    <row r="171" spans="1:11" x14ac:dyDescent="0.25">
      <c r="A171" s="75" t="str">
        <f t="shared" si="6"/>
        <v>Bellucci_14_config_standardLOW16512FHDWindows 11 Pro</v>
      </c>
      <c r="C171" s="80" t="s">
        <v>329</v>
      </c>
      <c r="D171" t="s">
        <v>305</v>
      </c>
      <c r="E171">
        <v>16</v>
      </c>
      <c r="F171">
        <v>512</v>
      </c>
      <c r="G171" t="s">
        <v>303</v>
      </c>
      <c r="H171" t="s">
        <v>296</v>
      </c>
      <c r="I171" t="s">
        <v>311</v>
      </c>
      <c r="J171" t="s">
        <v>297</v>
      </c>
      <c r="K171">
        <f t="shared" si="7"/>
        <v>1</v>
      </c>
    </row>
    <row r="172" spans="1:11" x14ac:dyDescent="0.25">
      <c r="A172" s="75" t="str">
        <f t="shared" si="6"/>
        <v>Bellucci_14_config_standardMID8256HDDistribuzione Linux</v>
      </c>
      <c r="C172" s="80" t="s">
        <v>329</v>
      </c>
      <c r="D172" t="s">
        <v>306</v>
      </c>
      <c r="E172">
        <v>8</v>
      </c>
      <c r="F172">
        <v>256</v>
      </c>
      <c r="G172" t="s">
        <v>114</v>
      </c>
      <c r="H172" t="s">
        <v>115</v>
      </c>
      <c r="I172" t="s">
        <v>311</v>
      </c>
      <c r="J172" t="s">
        <v>297</v>
      </c>
      <c r="K172">
        <f t="shared" si="7"/>
        <v>1</v>
      </c>
    </row>
    <row r="173" spans="1:11" x14ac:dyDescent="0.25">
      <c r="A173" s="75" t="str">
        <f t="shared" si="6"/>
        <v>Bellucci_14_config_standardMID8256HDWindows 11 Pro Education</v>
      </c>
      <c r="C173" s="80" t="s">
        <v>329</v>
      </c>
      <c r="D173" t="s">
        <v>306</v>
      </c>
      <c r="E173">
        <v>8</v>
      </c>
      <c r="F173">
        <v>256</v>
      </c>
      <c r="G173" t="s">
        <v>114</v>
      </c>
      <c r="H173" t="s">
        <v>304</v>
      </c>
      <c r="I173" t="s">
        <v>311</v>
      </c>
      <c r="J173" t="s">
        <v>297</v>
      </c>
      <c r="K173">
        <f t="shared" si="7"/>
        <v>1</v>
      </c>
    </row>
    <row r="174" spans="1:11" x14ac:dyDescent="0.25">
      <c r="A174" s="75" t="str">
        <f t="shared" si="6"/>
        <v>Bellucci_14_config_standardMID8256HDWindows 11 Pro</v>
      </c>
      <c r="C174" s="80" t="s">
        <v>329</v>
      </c>
      <c r="D174" t="s">
        <v>306</v>
      </c>
      <c r="E174">
        <v>8</v>
      </c>
      <c r="F174">
        <v>256</v>
      </c>
      <c r="G174" t="s">
        <v>114</v>
      </c>
      <c r="H174" t="s">
        <v>296</v>
      </c>
      <c r="I174" t="s">
        <v>311</v>
      </c>
      <c r="J174" t="s">
        <v>297</v>
      </c>
      <c r="K174">
        <f t="shared" si="7"/>
        <v>1</v>
      </c>
    </row>
    <row r="175" spans="1:11" x14ac:dyDescent="0.25">
      <c r="A175" s="75" t="str">
        <f t="shared" si="6"/>
        <v>Bellucci_14_config_standardMID16256HDDistribuzione Linux</v>
      </c>
      <c r="C175" s="80" t="s">
        <v>329</v>
      </c>
      <c r="D175" t="s">
        <v>306</v>
      </c>
      <c r="E175">
        <v>16</v>
      </c>
      <c r="F175">
        <v>256</v>
      </c>
      <c r="G175" t="s">
        <v>114</v>
      </c>
      <c r="H175" t="s">
        <v>115</v>
      </c>
      <c r="I175" t="s">
        <v>311</v>
      </c>
      <c r="J175" t="s">
        <v>297</v>
      </c>
      <c r="K175">
        <f t="shared" si="7"/>
        <v>1</v>
      </c>
    </row>
    <row r="176" spans="1:11" x14ac:dyDescent="0.25">
      <c r="A176" s="75" t="str">
        <f t="shared" si="6"/>
        <v>Bellucci_14_config_standardMID16256HDWindows 11 Pro Education</v>
      </c>
      <c r="C176" s="80" t="s">
        <v>329</v>
      </c>
      <c r="D176" t="s">
        <v>306</v>
      </c>
      <c r="E176">
        <v>16</v>
      </c>
      <c r="F176">
        <v>256</v>
      </c>
      <c r="G176" t="s">
        <v>114</v>
      </c>
      <c r="H176" t="s">
        <v>304</v>
      </c>
      <c r="I176" t="s">
        <v>311</v>
      </c>
      <c r="J176" t="s">
        <v>297</v>
      </c>
      <c r="K176">
        <f t="shared" si="7"/>
        <v>1</v>
      </c>
    </row>
    <row r="177" spans="1:11" x14ac:dyDescent="0.25">
      <c r="A177" s="75" t="str">
        <f t="shared" si="6"/>
        <v>Bellucci_14_config_standardMID16256HDWindows 11 Pro</v>
      </c>
      <c r="C177" s="80" t="s">
        <v>329</v>
      </c>
      <c r="D177" t="s">
        <v>306</v>
      </c>
      <c r="E177">
        <v>16</v>
      </c>
      <c r="F177">
        <v>256</v>
      </c>
      <c r="G177" t="s">
        <v>114</v>
      </c>
      <c r="H177" t="s">
        <v>296</v>
      </c>
      <c r="I177" t="s">
        <v>311</v>
      </c>
      <c r="J177" t="s">
        <v>297</v>
      </c>
      <c r="K177">
        <f t="shared" si="7"/>
        <v>1</v>
      </c>
    </row>
    <row r="178" spans="1:11" x14ac:dyDescent="0.25">
      <c r="A178" s="75" t="str">
        <f t="shared" si="6"/>
        <v>Bellucci_14_config_standardMID8512HDDistribuzione Linux</v>
      </c>
      <c r="C178" s="80" t="s">
        <v>329</v>
      </c>
      <c r="D178" t="s">
        <v>306</v>
      </c>
      <c r="E178">
        <v>8</v>
      </c>
      <c r="F178">
        <v>512</v>
      </c>
      <c r="G178" t="s">
        <v>114</v>
      </c>
      <c r="H178" t="s">
        <v>115</v>
      </c>
      <c r="I178" t="s">
        <v>311</v>
      </c>
      <c r="J178" t="s">
        <v>297</v>
      </c>
      <c r="K178">
        <f t="shared" si="7"/>
        <v>1</v>
      </c>
    </row>
    <row r="179" spans="1:11" x14ac:dyDescent="0.25">
      <c r="A179" s="75" t="str">
        <f t="shared" si="6"/>
        <v>Bellucci_14_config_standardMID8512HDWindows 11 Pro Education</v>
      </c>
      <c r="C179" s="80" t="s">
        <v>329</v>
      </c>
      <c r="D179" t="s">
        <v>306</v>
      </c>
      <c r="E179">
        <v>8</v>
      </c>
      <c r="F179">
        <v>512</v>
      </c>
      <c r="G179" t="s">
        <v>114</v>
      </c>
      <c r="H179" t="s">
        <v>304</v>
      </c>
      <c r="I179" t="s">
        <v>311</v>
      </c>
      <c r="J179" t="s">
        <v>297</v>
      </c>
      <c r="K179">
        <f t="shared" si="7"/>
        <v>1</v>
      </c>
    </row>
    <row r="180" spans="1:11" x14ac:dyDescent="0.25">
      <c r="A180" s="75" t="str">
        <f t="shared" si="6"/>
        <v>Bellucci_14_config_standardMID8512HDWindows 11 Pro</v>
      </c>
      <c r="C180" s="80" t="s">
        <v>329</v>
      </c>
      <c r="D180" t="s">
        <v>306</v>
      </c>
      <c r="E180">
        <v>8</v>
      </c>
      <c r="F180">
        <v>512</v>
      </c>
      <c r="G180" t="s">
        <v>114</v>
      </c>
      <c r="H180" t="s">
        <v>296</v>
      </c>
      <c r="I180" t="s">
        <v>311</v>
      </c>
      <c r="J180" t="s">
        <v>297</v>
      </c>
      <c r="K180">
        <f t="shared" si="7"/>
        <v>1</v>
      </c>
    </row>
    <row r="181" spans="1:11" x14ac:dyDescent="0.25">
      <c r="A181" s="75" t="str">
        <f t="shared" si="6"/>
        <v>Bellucci_14_config_standardMID16512HDDistribuzione Linux</v>
      </c>
      <c r="C181" s="80" t="s">
        <v>329</v>
      </c>
      <c r="D181" t="s">
        <v>306</v>
      </c>
      <c r="E181">
        <v>16</v>
      </c>
      <c r="F181">
        <v>512</v>
      </c>
      <c r="G181" t="s">
        <v>114</v>
      </c>
      <c r="H181" t="s">
        <v>115</v>
      </c>
      <c r="I181" t="s">
        <v>311</v>
      </c>
      <c r="J181" t="s">
        <v>297</v>
      </c>
      <c r="K181">
        <f t="shared" si="7"/>
        <v>1</v>
      </c>
    </row>
    <row r="182" spans="1:11" x14ac:dyDescent="0.25">
      <c r="A182" s="75" t="str">
        <f t="shared" si="6"/>
        <v>Bellucci_14_config_standardMID16512HDWindows 11 Pro Education</v>
      </c>
      <c r="C182" s="80" t="s">
        <v>329</v>
      </c>
      <c r="D182" t="s">
        <v>306</v>
      </c>
      <c r="E182">
        <v>16</v>
      </c>
      <c r="F182">
        <v>512</v>
      </c>
      <c r="G182" t="s">
        <v>114</v>
      </c>
      <c r="H182" t="s">
        <v>304</v>
      </c>
      <c r="I182" t="s">
        <v>311</v>
      </c>
      <c r="J182" t="s">
        <v>297</v>
      </c>
      <c r="K182">
        <f t="shared" si="7"/>
        <v>1</v>
      </c>
    </row>
    <row r="183" spans="1:11" x14ac:dyDescent="0.25">
      <c r="A183" s="75" t="str">
        <f t="shared" si="6"/>
        <v>Bellucci_14_config_standardMID16512HDWindows 11 Pro</v>
      </c>
      <c r="C183" s="80" t="s">
        <v>329</v>
      </c>
      <c r="D183" t="s">
        <v>306</v>
      </c>
      <c r="E183">
        <v>16</v>
      </c>
      <c r="F183">
        <v>512</v>
      </c>
      <c r="G183" t="s">
        <v>114</v>
      </c>
      <c r="H183" t="s">
        <v>296</v>
      </c>
      <c r="I183" t="s">
        <v>311</v>
      </c>
      <c r="J183" t="s">
        <v>297</v>
      </c>
      <c r="K183">
        <f t="shared" si="7"/>
        <v>1</v>
      </c>
    </row>
    <row r="184" spans="1:11" x14ac:dyDescent="0.25">
      <c r="A184" s="75" t="str">
        <f t="shared" si="6"/>
        <v>Bellucci_14_config_standardMID8256FHDDistribuzione Linux</v>
      </c>
      <c r="C184" s="80" t="s">
        <v>329</v>
      </c>
      <c r="D184" t="s">
        <v>306</v>
      </c>
      <c r="E184">
        <v>8</v>
      </c>
      <c r="F184">
        <v>256</v>
      </c>
      <c r="G184" t="s">
        <v>303</v>
      </c>
      <c r="H184" t="s">
        <v>115</v>
      </c>
      <c r="I184" t="s">
        <v>311</v>
      </c>
      <c r="J184" t="s">
        <v>297</v>
      </c>
      <c r="K184">
        <f t="shared" si="7"/>
        <v>1</v>
      </c>
    </row>
    <row r="185" spans="1:11" x14ac:dyDescent="0.25">
      <c r="A185" s="75" t="str">
        <f t="shared" si="6"/>
        <v>Bellucci_14_config_standardMID8256FHDWindows 11 Pro Education</v>
      </c>
      <c r="C185" s="80" t="s">
        <v>329</v>
      </c>
      <c r="D185" t="s">
        <v>306</v>
      </c>
      <c r="E185">
        <v>8</v>
      </c>
      <c r="F185">
        <v>256</v>
      </c>
      <c r="G185" t="s">
        <v>303</v>
      </c>
      <c r="H185" t="s">
        <v>304</v>
      </c>
      <c r="I185" t="s">
        <v>311</v>
      </c>
      <c r="J185" t="s">
        <v>297</v>
      </c>
      <c r="K185">
        <f t="shared" si="7"/>
        <v>1</v>
      </c>
    </row>
    <row r="186" spans="1:11" x14ac:dyDescent="0.25">
      <c r="A186" s="75" t="str">
        <f t="shared" si="6"/>
        <v>Bellucci_14_config_standardMID8256FHDWindows 11 Pro</v>
      </c>
      <c r="C186" s="80" t="s">
        <v>329</v>
      </c>
      <c r="D186" t="s">
        <v>306</v>
      </c>
      <c r="E186">
        <v>8</v>
      </c>
      <c r="F186">
        <v>256</v>
      </c>
      <c r="G186" t="s">
        <v>303</v>
      </c>
      <c r="H186" t="s">
        <v>296</v>
      </c>
      <c r="I186" t="s">
        <v>311</v>
      </c>
      <c r="J186" t="s">
        <v>297</v>
      </c>
      <c r="K186">
        <f t="shared" si="7"/>
        <v>1</v>
      </c>
    </row>
    <row r="187" spans="1:11" x14ac:dyDescent="0.25">
      <c r="A187" s="75" t="str">
        <f t="shared" si="6"/>
        <v>Bellucci_14_config_standardMID16256FHDDistribuzione Linux</v>
      </c>
      <c r="C187" s="80" t="s">
        <v>329</v>
      </c>
      <c r="D187" t="s">
        <v>306</v>
      </c>
      <c r="E187">
        <v>16</v>
      </c>
      <c r="F187">
        <v>256</v>
      </c>
      <c r="G187" t="s">
        <v>303</v>
      </c>
      <c r="H187" t="s">
        <v>115</v>
      </c>
      <c r="I187" t="s">
        <v>311</v>
      </c>
      <c r="J187" t="s">
        <v>297</v>
      </c>
      <c r="K187">
        <f t="shared" si="7"/>
        <v>1</v>
      </c>
    </row>
    <row r="188" spans="1:11" x14ac:dyDescent="0.25">
      <c r="A188" s="75" t="str">
        <f t="shared" si="6"/>
        <v>Bellucci_14_config_standardMID16256FHDWindows 11 Pro Education</v>
      </c>
      <c r="C188" s="80" t="s">
        <v>329</v>
      </c>
      <c r="D188" t="s">
        <v>306</v>
      </c>
      <c r="E188">
        <v>16</v>
      </c>
      <c r="F188">
        <v>256</v>
      </c>
      <c r="G188" t="s">
        <v>303</v>
      </c>
      <c r="H188" t="s">
        <v>304</v>
      </c>
      <c r="I188" t="s">
        <v>311</v>
      </c>
      <c r="J188" t="s">
        <v>297</v>
      </c>
      <c r="K188">
        <f t="shared" si="7"/>
        <v>1</v>
      </c>
    </row>
    <row r="189" spans="1:11" x14ac:dyDescent="0.25">
      <c r="A189" s="75" t="str">
        <f t="shared" si="6"/>
        <v>Bellucci_14_config_standardMID16256FHDWindows 11 Pro</v>
      </c>
      <c r="C189" s="80" t="s">
        <v>329</v>
      </c>
      <c r="D189" t="s">
        <v>306</v>
      </c>
      <c r="E189">
        <v>16</v>
      </c>
      <c r="F189">
        <v>256</v>
      </c>
      <c r="G189" t="s">
        <v>303</v>
      </c>
      <c r="H189" t="s">
        <v>296</v>
      </c>
      <c r="I189" t="s">
        <v>311</v>
      </c>
      <c r="J189" t="s">
        <v>297</v>
      </c>
      <c r="K189">
        <f t="shared" si="7"/>
        <v>1</v>
      </c>
    </row>
    <row r="190" spans="1:11" x14ac:dyDescent="0.25">
      <c r="A190" s="75" t="str">
        <f t="shared" si="6"/>
        <v>Bellucci_14_config_standardMID8512FHDDistribuzione Linux</v>
      </c>
      <c r="C190" s="80" t="s">
        <v>329</v>
      </c>
      <c r="D190" t="s">
        <v>306</v>
      </c>
      <c r="E190">
        <v>8</v>
      </c>
      <c r="F190">
        <v>512</v>
      </c>
      <c r="G190" t="s">
        <v>303</v>
      </c>
      <c r="H190" t="s">
        <v>115</v>
      </c>
      <c r="I190" t="s">
        <v>311</v>
      </c>
      <c r="J190" t="s">
        <v>297</v>
      </c>
      <c r="K190">
        <f t="shared" si="7"/>
        <v>1</v>
      </c>
    </row>
    <row r="191" spans="1:11" x14ac:dyDescent="0.25">
      <c r="A191" s="75" t="str">
        <f t="shared" si="6"/>
        <v>Bellucci_14_config_standardMID8512FHDWindows 11 Pro Education</v>
      </c>
      <c r="C191" s="80" t="s">
        <v>329</v>
      </c>
      <c r="D191" t="s">
        <v>306</v>
      </c>
      <c r="E191">
        <v>8</v>
      </c>
      <c r="F191">
        <v>512</v>
      </c>
      <c r="G191" t="s">
        <v>303</v>
      </c>
      <c r="H191" t="s">
        <v>304</v>
      </c>
      <c r="I191" t="s">
        <v>311</v>
      </c>
      <c r="J191" t="s">
        <v>297</v>
      </c>
      <c r="K191">
        <f t="shared" si="7"/>
        <v>1</v>
      </c>
    </row>
    <row r="192" spans="1:11" x14ac:dyDescent="0.25">
      <c r="A192" s="75" t="str">
        <f t="shared" si="6"/>
        <v>Bellucci_14_config_standardMID8512FHDWindows 11 Pro</v>
      </c>
      <c r="C192" s="80" t="s">
        <v>329</v>
      </c>
      <c r="D192" t="s">
        <v>306</v>
      </c>
      <c r="E192">
        <v>8</v>
      </c>
      <c r="F192">
        <v>512</v>
      </c>
      <c r="G192" t="s">
        <v>303</v>
      </c>
      <c r="H192" t="s">
        <v>296</v>
      </c>
      <c r="I192" t="s">
        <v>311</v>
      </c>
      <c r="J192" t="s">
        <v>297</v>
      </c>
      <c r="K192">
        <f t="shared" si="7"/>
        <v>1</v>
      </c>
    </row>
    <row r="193" spans="1:11" x14ac:dyDescent="0.25">
      <c r="A193" s="75" t="str">
        <f t="shared" si="6"/>
        <v>Bellucci_14_config_standardMID16512FHDDistribuzione Linux</v>
      </c>
      <c r="C193" s="80" t="s">
        <v>329</v>
      </c>
      <c r="D193" t="s">
        <v>306</v>
      </c>
      <c r="E193">
        <v>16</v>
      </c>
      <c r="F193">
        <v>512</v>
      </c>
      <c r="G193" t="s">
        <v>303</v>
      </c>
      <c r="H193" t="s">
        <v>115</v>
      </c>
      <c r="I193" t="s">
        <v>311</v>
      </c>
      <c r="J193" t="s">
        <v>297</v>
      </c>
      <c r="K193">
        <f t="shared" si="7"/>
        <v>1</v>
      </c>
    </row>
    <row r="194" spans="1:11" x14ac:dyDescent="0.25">
      <c r="A194" s="75" t="str">
        <f t="shared" si="6"/>
        <v>Bellucci_14_config_standardMID16512FHDWindows 11 Pro Education</v>
      </c>
      <c r="C194" s="80" t="s">
        <v>329</v>
      </c>
      <c r="D194" t="s">
        <v>306</v>
      </c>
      <c r="E194">
        <v>16</v>
      </c>
      <c r="F194">
        <v>512</v>
      </c>
      <c r="G194" t="s">
        <v>303</v>
      </c>
      <c r="H194" t="s">
        <v>304</v>
      </c>
      <c r="I194" t="s">
        <v>311</v>
      </c>
      <c r="J194" t="s">
        <v>297</v>
      </c>
      <c r="K194">
        <f t="shared" si="7"/>
        <v>1</v>
      </c>
    </row>
    <row r="195" spans="1:11" x14ac:dyDescent="0.25">
      <c r="A195" s="75" t="str">
        <f t="shared" si="6"/>
        <v>Bellucci_14_config_standardMID16512FHDWindows 11 Pro</v>
      </c>
      <c r="C195" s="80" t="s">
        <v>329</v>
      </c>
      <c r="D195" t="s">
        <v>306</v>
      </c>
      <c r="E195">
        <v>16</v>
      </c>
      <c r="F195">
        <v>512</v>
      </c>
      <c r="G195" t="s">
        <v>303</v>
      </c>
      <c r="H195" t="s">
        <v>296</v>
      </c>
      <c r="I195" t="s">
        <v>311</v>
      </c>
      <c r="J195" t="s">
        <v>297</v>
      </c>
      <c r="K195">
        <f t="shared" si="7"/>
        <v>1</v>
      </c>
    </row>
    <row r="196" spans="1:11" x14ac:dyDescent="0.25">
      <c r="A196" s="75" t="str">
        <f t="shared" si="6"/>
        <v>Bellucci_14_config_standardHIGH8256HDDistribuzione Linux</v>
      </c>
      <c r="C196" s="80" t="s">
        <v>329</v>
      </c>
      <c r="D196" t="s">
        <v>307</v>
      </c>
      <c r="E196">
        <v>8</v>
      </c>
      <c r="F196">
        <v>256</v>
      </c>
      <c r="G196" t="s">
        <v>114</v>
      </c>
      <c r="H196" t="s">
        <v>115</v>
      </c>
      <c r="I196" t="s">
        <v>311</v>
      </c>
      <c r="J196" t="s">
        <v>297</v>
      </c>
      <c r="K196">
        <f t="shared" si="7"/>
        <v>1</v>
      </c>
    </row>
    <row r="197" spans="1:11" x14ac:dyDescent="0.25">
      <c r="A197" s="75" t="str">
        <f t="shared" si="6"/>
        <v>Bellucci_14_config_standardHIGH8256HDWindows 11 Pro Education</v>
      </c>
      <c r="C197" s="80" t="s">
        <v>329</v>
      </c>
      <c r="D197" t="s">
        <v>307</v>
      </c>
      <c r="E197">
        <v>8</v>
      </c>
      <c r="F197">
        <v>256</v>
      </c>
      <c r="G197" t="s">
        <v>114</v>
      </c>
      <c r="H197" t="s">
        <v>304</v>
      </c>
      <c r="I197" t="s">
        <v>311</v>
      </c>
      <c r="J197" t="s">
        <v>295</v>
      </c>
      <c r="K197">
        <f t="shared" si="7"/>
        <v>0</v>
      </c>
    </row>
    <row r="198" spans="1:11" x14ac:dyDescent="0.25">
      <c r="A198" s="75" t="str">
        <f t="shared" si="6"/>
        <v>Bellucci_14_config_standardHIGH8256HDWindows 11 Pro</v>
      </c>
      <c r="C198" s="80" t="s">
        <v>329</v>
      </c>
      <c r="D198" t="s">
        <v>307</v>
      </c>
      <c r="E198">
        <v>8</v>
      </c>
      <c r="F198">
        <v>256</v>
      </c>
      <c r="G198" t="s">
        <v>114</v>
      </c>
      <c r="H198" t="s">
        <v>296</v>
      </c>
      <c r="I198" t="s">
        <v>311</v>
      </c>
      <c r="J198" t="s">
        <v>297</v>
      </c>
      <c r="K198">
        <f t="shared" si="7"/>
        <v>1</v>
      </c>
    </row>
    <row r="199" spans="1:11" x14ac:dyDescent="0.25">
      <c r="A199" s="75" t="str">
        <f t="shared" si="6"/>
        <v>Bellucci_14_config_standardHIGH16256HDDistribuzione Linux</v>
      </c>
      <c r="C199" s="80" t="s">
        <v>329</v>
      </c>
      <c r="D199" t="s">
        <v>307</v>
      </c>
      <c r="E199">
        <v>16</v>
      </c>
      <c r="F199">
        <v>256</v>
      </c>
      <c r="G199" t="s">
        <v>114</v>
      </c>
      <c r="H199" t="s">
        <v>115</v>
      </c>
      <c r="I199" t="s">
        <v>311</v>
      </c>
      <c r="J199" t="s">
        <v>297</v>
      </c>
      <c r="K199">
        <f t="shared" si="7"/>
        <v>1</v>
      </c>
    </row>
    <row r="200" spans="1:11" x14ac:dyDescent="0.25">
      <c r="A200" s="75" t="str">
        <f t="shared" si="6"/>
        <v>Bellucci_14_config_standardHIGH16256HDWindows 11 Pro Education</v>
      </c>
      <c r="C200" s="80" t="s">
        <v>329</v>
      </c>
      <c r="D200" t="s">
        <v>307</v>
      </c>
      <c r="E200">
        <v>16</v>
      </c>
      <c r="F200">
        <v>256</v>
      </c>
      <c r="G200" t="s">
        <v>114</v>
      </c>
      <c r="H200" t="s">
        <v>304</v>
      </c>
      <c r="I200" t="s">
        <v>311</v>
      </c>
      <c r="J200" t="s">
        <v>295</v>
      </c>
      <c r="K200">
        <f t="shared" si="7"/>
        <v>0</v>
      </c>
    </row>
    <row r="201" spans="1:11" x14ac:dyDescent="0.25">
      <c r="A201" s="75" t="str">
        <f t="shared" si="6"/>
        <v>Bellucci_14_config_standardHIGH16256HDWindows 11 Pro</v>
      </c>
      <c r="C201" s="80" t="s">
        <v>329</v>
      </c>
      <c r="D201" t="s">
        <v>307</v>
      </c>
      <c r="E201">
        <v>16</v>
      </c>
      <c r="F201">
        <v>256</v>
      </c>
      <c r="G201" t="s">
        <v>114</v>
      </c>
      <c r="H201" t="s">
        <v>296</v>
      </c>
      <c r="I201" t="s">
        <v>311</v>
      </c>
      <c r="J201" t="s">
        <v>297</v>
      </c>
      <c r="K201">
        <f t="shared" si="7"/>
        <v>1</v>
      </c>
    </row>
    <row r="202" spans="1:11" x14ac:dyDescent="0.25">
      <c r="A202" s="75" t="str">
        <f t="shared" si="6"/>
        <v>Bellucci_14_config_standardHIGH8512HDDistribuzione Linux</v>
      </c>
      <c r="C202" s="80" t="s">
        <v>329</v>
      </c>
      <c r="D202" t="s">
        <v>307</v>
      </c>
      <c r="E202">
        <v>8</v>
      </c>
      <c r="F202">
        <v>512</v>
      </c>
      <c r="G202" t="s">
        <v>114</v>
      </c>
      <c r="H202" t="s">
        <v>115</v>
      </c>
      <c r="I202" t="s">
        <v>311</v>
      </c>
      <c r="J202" t="s">
        <v>297</v>
      </c>
      <c r="K202">
        <f t="shared" si="7"/>
        <v>1</v>
      </c>
    </row>
    <row r="203" spans="1:11" x14ac:dyDescent="0.25">
      <c r="A203" s="75" t="str">
        <f t="shared" si="6"/>
        <v>Bellucci_14_config_standardHIGH8512HDWindows 11 Pro Education</v>
      </c>
      <c r="C203" s="80" t="s">
        <v>329</v>
      </c>
      <c r="D203" t="s">
        <v>307</v>
      </c>
      <c r="E203">
        <v>8</v>
      </c>
      <c r="F203">
        <v>512</v>
      </c>
      <c r="G203" t="s">
        <v>114</v>
      </c>
      <c r="H203" t="s">
        <v>304</v>
      </c>
      <c r="I203" t="s">
        <v>311</v>
      </c>
      <c r="J203" t="s">
        <v>295</v>
      </c>
      <c r="K203">
        <f t="shared" si="7"/>
        <v>0</v>
      </c>
    </row>
    <row r="204" spans="1:11" x14ac:dyDescent="0.25">
      <c r="A204" s="75" t="str">
        <f t="shared" si="6"/>
        <v>Bellucci_14_config_standardHIGH8512HDWindows 11 Pro</v>
      </c>
      <c r="C204" s="80" t="s">
        <v>329</v>
      </c>
      <c r="D204" t="s">
        <v>307</v>
      </c>
      <c r="E204">
        <v>8</v>
      </c>
      <c r="F204">
        <v>512</v>
      </c>
      <c r="G204" t="s">
        <v>114</v>
      </c>
      <c r="H204" t="s">
        <v>296</v>
      </c>
      <c r="I204" t="s">
        <v>311</v>
      </c>
      <c r="J204" t="s">
        <v>297</v>
      </c>
      <c r="K204">
        <f t="shared" si="7"/>
        <v>1</v>
      </c>
    </row>
    <row r="205" spans="1:11" x14ac:dyDescent="0.25">
      <c r="A205" s="75" t="str">
        <f t="shared" si="6"/>
        <v>Bellucci_14_config_standardHIGH16512HDDistribuzione Linux</v>
      </c>
      <c r="C205" s="80" t="s">
        <v>329</v>
      </c>
      <c r="D205" t="s">
        <v>307</v>
      </c>
      <c r="E205">
        <v>16</v>
      </c>
      <c r="F205">
        <v>512</v>
      </c>
      <c r="G205" t="s">
        <v>114</v>
      </c>
      <c r="H205" t="s">
        <v>115</v>
      </c>
      <c r="I205" t="s">
        <v>311</v>
      </c>
      <c r="J205" t="s">
        <v>297</v>
      </c>
      <c r="K205">
        <f t="shared" si="7"/>
        <v>1</v>
      </c>
    </row>
    <row r="206" spans="1:11" x14ac:dyDescent="0.25">
      <c r="A206" s="75" t="str">
        <f t="shared" si="6"/>
        <v>Bellucci_14_config_standardHIGH16512HDWindows 11 Pro Education</v>
      </c>
      <c r="C206" s="80" t="s">
        <v>329</v>
      </c>
      <c r="D206" t="s">
        <v>307</v>
      </c>
      <c r="E206">
        <v>16</v>
      </c>
      <c r="F206">
        <v>512</v>
      </c>
      <c r="G206" t="s">
        <v>114</v>
      </c>
      <c r="H206" t="s">
        <v>304</v>
      </c>
      <c r="I206" t="s">
        <v>311</v>
      </c>
      <c r="J206" t="s">
        <v>295</v>
      </c>
      <c r="K206">
        <f t="shared" si="7"/>
        <v>0</v>
      </c>
    </row>
    <row r="207" spans="1:11" x14ac:dyDescent="0.25">
      <c r="A207" s="75" t="str">
        <f t="shared" si="6"/>
        <v>Bellucci_14_config_standardHIGH16512HDWindows 11 Pro</v>
      </c>
      <c r="C207" s="80" t="s">
        <v>329</v>
      </c>
      <c r="D207" t="s">
        <v>307</v>
      </c>
      <c r="E207">
        <v>16</v>
      </c>
      <c r="F207">
        <v>512</v>
      </c>
      <c r="G207" t="s">
        <v>114</v>
      </c>
      <c r="H207" t="s">
        <v>296</v>
      </c>
      <c r="I207" t="s">
        <v>311</v>
      </c>
      <c r="J207" t="s">
        <v>297</v>
      </c>
      <c r="K207">
        <f t="shared" si="7"/>
        <v>1</v>
      </c>
    </row>
    <row r="208" spans="1:11" x14ac:dyDescent="0.25">
      <c r="A208" s="75" t="str">
        <f t="shared" si="6"/>
        <v>Bellucci_14_config_standardHIGH8256FHDDistribuzione Linux</v>
      </c>
      <c r="C208" s="80" t="s">
        <v>329</v>
      </c>
      <c r="D208" t="s">
        <v>307</v>
      </c>
      <c r="E208">
        <v>8</v>
      </c>
      <c r="F208">
        <v>256</v>
      </c>
      <c r="G208" t="s">
        <v>303</v>
      </c>
      <c r="H208" t="s">
        <v>115</v>
      </c>
      <c r="I208" t="s">
        <v>311</v>
      </c>
      <c r="J208" t="s">
        <v>297</v>
      </c>
      <c r="K208">
        <f t="shared" si="7"/>
        <v>1</v>
      </c>
    </row>
    <row r="209" spans="1:11" x14ac:dyDescent="0.25">
      <c r="A209" s="75" t="str">
        <f t="shared" si="6"/>
        <v>Bellucci_14_config_standardHIGH8256FHDWindows 11 Pro Education</v>
      </c>
      <c r="C209" s="80" t="s">
        <v>329</v>
      </c>
      <c r="D209" t="s">
        <v>307</v>
      </c>
      <c r="E209">
        <v>8</v>
      </c>
      <c r="F209">
        <v>256</v>
      </c>
      <c r="G209" t="s">
        <v>303</v>
      </c>
      <c r="H209" t="s">
        <v>304</v>
      </c>
      <c r="I209" t="s">
        <v>311</v>
      </c>
      <c r="J209" t="s">
        <v>295</v>
      </c>
      <c r="K209">
        <f t="shared" si="7"/>
        <v>0</v>
      </c>
    </row>
    <row r="210" spans="1:11" x14ac:dyDescent="0.25">
      <c r="A210" s="75" t="str">
        <f t="shared" si="6"/>
        <v>Bellucci_14_config_standardHIGH8256FHDWindows 11 Pro</v>
      </c>
      <c r="C210" s="80" t="s">
        <v>329</v>
      </c>
      <c r="D210" t="s">
        <v>307</v>
      </c>
      <c r="E210">
        <v>8</v>
      </c>
      <c r="F210">
        <v>256</v>
      </c>
      <c r="G210" t="s">
        <v>303</v>
      </c>
      <c r="H210" t="s">
        <v>296</v>
      </c>
      <c r="I210" t="s">
        <v>311</v>
      </c>
      <c r="J210" t="s">
        <v>297</v>
      </c>
      <c r="K210">
        <f t="shared" si="7"/>
        <v>1</v>
      </c>
    </row>
    <row r="211" spans="1:11" x14ac:dyDescent="0.25">
      <c r="A211" s="75" t="str">
        <f t="shared" si="6"/>
        <v>Bellucci_14_config_standardHIGH16256FHDDistribuzione Linux</v>
      </c>
      <c r="C211" s="80" t="s">
        <v>329</v>
      </c>
      <c r="D211" t="s">
        <v>307</v>
      </c>
      <c r="E211">
        <v>16</v>
      </c>
      <c r="F211">
        <v>256</v>
      </c>
      <c r="G211" t="s">
        <v>303</v>
      </c>
      <c r="H211" t="s">
        <v>115</v>
      </c>
      <c r="I211" t="s">
        <v>311</v>
      </c>
      <c r="J211" t="s">
        <v>297</v>
      </c>
      <c r="K211">
        <f t="shared" si="7"/>
        <v>1</v>
      </c>
    </row>
    <row r="212" spans="1:11" x14ac:dyDescent="0.25">
      <c r="A212" s="75" t="str">
        <f t="shared" si="6"/>
        <v>Bellucci_14_config_standardHIGH16256FHDWindows 11 Pro Education</v>
      </c>
      <c r="C212" s="80" t="s">
        <v>329</v>
      </c>
      <c r="D212" t="s">
        <v>307</v>
      </c>
      <c r="E212">
        <v>16</v>
      </c>
      <c r="F212">
        <v>256</v>
      </c>
      <c r="G212" t="s">
        <v>303</v>
      </c>
      <c r="H212" t="s">
        <v>304</v>
      </c>
      <c r="I212" t="s">
        <v>311</v>
      </c>
      <c r="J212" t="s">
        <v>295</v>
      </c>
      <c r="K212">
        <f t="shared" si="7"/>
        <v>0</v>
      </c>
    </row>
    <row r="213" spans="1:11" x14ac:dyDescent="0.25">
      <c r="A213" s="75" t="str">
        <f t="shared" ref="A213:A276" si="8">C213&amp;"_"&amp;I213&amp;D213&amp;E213&amp;F213&amp;G213&amp;H213</f>
        <v>Bellucci_14_config_standardHIGH16256FHDWindows 11 Pro</v>
      </c>
      <c r="C213" s="80" t="s">
        <v>329</v>
      </c>
      <c r="D213" t="s">
        <v>307</v>
      </c>
      <c r="E213">
        <v>16</v>
      </c>
      <c r="F213">
        <v>256</v>
      </c>
      <c r="G213" t="s">
        <v>303</v>
      </c>
      <c r="H213" t="s">
        <v>296</v>
      </c>
      <c r="I213" t="s">
        <v>311</v>
      </c>
      <c r="J213" t="s">
        <v>297</v>
      </c>
      <c r="K213">
        <f t="shared" ref="K213:K276" si="9">+IF(J213="NO",0,1)</f>
        <v>1</v>
      </c>
    </row>
    <row r="214" spans="1:11" x14ac:dyDescent="0.25">
      <c r="A214" s="75" t="str">
        <f t="shared" si="8"/>
        <v>Bellucci_14_config_standardHIGH8512FHDDistribuzione Linux</v>
      </c>
      <c r="C214" s="80" t="s">
        <v>329</v>
      </c>
      <c r="D214" t="s">
        <v>307</v>
      </c>
      <c r="E214">
        <v>8</v>
      </c>
      <c r="F214">
        <v>512</v>
      </c>
      <c r="G214" t="s">
        <v>303</v>
      </c>
      <c r="H214" t="s">
        <v>115</v>
      </c>
      <c r="I214" t="s">
        <v>311</v>
      </c>
      <c r="J214" t="s">
        <v>297</v>
      </c>
      <c r="K214">
        <f t="shared" si="9"/>
        <v>1</v>
      </c>
    </row>
    <row r="215" spans="1:11" x14ac:dyDescent="0.25">
      <c r="A215" s="75" t="str">
        <f t="shared" si="8"/>
        <v>Bellucci_14_config_standardHIGH8512FHDWindows 11 Pro Education</v>
      </c>
      <c r="C215" s="80" t="s">
        <v>329</v>
      </c>
      <c r="D215" t="s">
        <v>307</v>
      </c>
      <c r="E215">
        <v>8</v>
      </c>
      <c r="F215">
        <v>512</v>
      </c>
      <c r="G215" t="s">
        <v>303</v>
      </c>
      <c r="H215" t="s">
        <v>304</v>
      </c>
      <c r="I215" t="s">
        <v>311</v>
      </c>
      <c r="J215" t="s">
        <v>295</v>
      </c>
      <c r="K215">
        <f t="shared" si="9"/>
        <v>0</v>
      </c>
    </row>
    <row r="216" spans="1:11" x14ac:dyDescent="0.25">
      <c r="A216" s="75" t="str">
        <f t="shared" si="8"/>
        <v>Bellucci_14_config_standardHIGH8512FHDWindows 11 Pro</v>
      </c>
      <c r="C216" s="80" t="s">
        <v>329</v>
      </c>
      <c r="D216" t="s">
        <v>307</v>
      </c>
      <c r="E216">
        <v>8</v>
      </c>
      <c r="F216">
        <v>512</v>
      </c>
      <c r="G216" t="s">
        <v>303</v>
      </c>
      <c r="H216" t="s">
        <v>296</v>
      </c>
      <c r="I216" t="s">
        <v>311</v>
      </c>
      <c r="J216" t="s">
        <v>297</v>
      </c>
      <c r="K216">
        <f t="shared" si="9"/>
        <v>1</v>
      </c>
    </row>
    <row r="217" spans="1:11" x14ac:dyDescent="0.25">
      <c r="A217" s="75" t="str">
        <f t="shared" si="8"/>
        <v>Bellucci_14_config_standardHIGH16512FHDDistribuzione Linux</v>
      </c>
      <c r="C217" s="80" t="s">
        <v>329</v>
      </c>
      <c r="D217" t="s">
        <v>307</v>
      </c>
      <c r="E217">
        <v>16</v>
      </c>
      <c r="F217">
        <v>512</v>
      </c>
      <c r="G217" t="s">
        <v>303</v>
      </c>
      <c r="H217" t="s">
        <v>115</v>
      </c>
      <c r="I217" t="s">
        <v>311</v>
      </c>
      <c r="J217" t="s">
        <v>297</v>
      </c>
      <c r="K217">
        <f t="shared" si="9"/>
        <v>1</v>
      </c>
    </row>
    <row r="218" spans="1:11" x14ac:dyDescent="0.25">
      <c r="A218" s="75" t="str">
        <f t="shared" si="8"/>
        <v>Bellucci_14_config_standardHIGH16512FHDWindows 11 Pro Education</v>
      </c>
      <c r="C218" s="80" t="s">
        <v>329</v>
      </c>
      <c r="D218" t="s">
        <v>307</v>
      </c>
      <c r="E218">
        <v>16</v>
      </c>
      <c r="F218">
        <v>512</v>
      </c>
      <c r="G218" t="s">
        <v>303</v>
      </c>
      <c r="H218" t="s">
        <v>304</v>
      </c>
      <c r="I218" t="s">
        <v>311</v>
      </c>
      <c r="J218" t="s">
        <v>295</v>
      </c>
      <c r="K218">
        <f t="shared" si="9"/>
        <v>0</v>
      </c>
    </row>
    <row r="219" spans="1:11" x14ac:dyDescent="0.25">
      <c r="A219" s="75" t="str">
        <f t="shared" si="8"/>
        <v>Bellucci_14_config_standardHIGH16512FHDWindows 11 Pro</v>
      </c>
      <c r="C219" s="80" t="s">
        <v>329</v>
      </c>
      <c r="D219" t="s">
        <v>307</v>
      </c>
      <c r="E219">
        <v>16</v>
      </c>
      <c r="F219">
        <v>512</v>
      </c>
      <c r="G219" t="s">
        <v>303</v>
      </c>
      <c r="H219" t="s">
        <v>296</v>
      </c>
      <c r="I219" t="s">
        <v>311</v>
      </c>
      <c r="J219" t="s">
        <v>297</v>
      </c>
      <c r="K219">
        <f t="shared" si="9"/>
        <v>1</v>
      </c>
    </row>
    <row r="220" spans="1:11" x14ac:dyDescent="0.25">
      <c r="A220" s="75" t="str">
        <f t="shared" si="8"/>
        <v>Bellucci_14_config_TCOLOW8256HDDistribuzione Linux</v>
      </c>
      <c r="C220" s="80" t="s">
        <v>329</v>
      </c>
      <c r="D220" t="s">
        <v>305</v>
      </c>
      <c r="E220">
        <v>8</v>
      </c>
      <c r="F220">
        <v>256</v>
      </c>
      <c r="G220" t="s">
        <v>114</v>
      </c>
      <c r="H220" t="s">
        <v>115</v>
      </c>
      <c r="I220" t="s">
        <v>309</v>
      </c>
      <c r="J220" t="s">
        <v>297</v>
      </c>
      <c r="K220">
        <f t="shared" si="9"/>
        <v>1</v>
      </c>
    </row>
    <row r="221" spans="1:11" x14ac:dyDescent="0.25">
      <c r="A221" s="75" t="str">
        <f t="shared" si="8"/>
        <v>Bellucci_14_config_TCOLOW8256HDWindows 11 Pro Education</v>
      </c>
      <c r="C221" s="80" t="s">
        <v>329</v>
      </c>
      <c r="D221" t="s">
        <v>305</v>
      </c>
      <c r="E221">
        <v>8</v>
      </c>
      <c r="F221">
        <v>256</v>
      </c>
      <c r="G221" t="s">
        <v>114</v>
      </c>
      <c r="H221" t="s">
        <v>304</v>
      </c>
      <c r="I221" t="s">
        <v>309</v>
      </c>
      <c r="J221" t="s">
        <v>295</v>
      </c>
      <c r="K221">
        <f t="shared" si="9"/>
        <v>0</v>
      </c>
    </row>
    <row r="222" spans="1:11" x14ac:dyDescent="0.25">
      <c r="A222" s="75" t="str">
        <f t="shared" si="8"/>
        <v>Bellucci_14_config_TCOLOW8256HDWindows 11 Pro</v>
      </c>
      <c r="C222" s="80" t="s">
        <v>329</v>
      </c>
      <c r="D222" t="s">
        <v>305</v>
      </c>
      <c r="E222">
        <v>8</v>
      </c>
      <c r="F222">
        <v>256</v>
      </c>
      <c r="G222" t="s">
        <v>114</v>
      </c>
      <c r="H222" t="s">
        <v>296</v>
      </c>
      <c r="I222" t="s">
        <v>309</v>
      </c>
      <c r="J222" t="s">
        <v>297</v>
      </c>
      <c r="K222">
        <f t="shared" si="9"/>
        <v>1</v>
      </c>
    </row>
    <row r="223" spans="1:11" x14ac:dyDescent="0.25">
      <c r="A223" s="75" t="str">
        <f t="shared" si="8"/>
        <v>Bellucci_14_config_TCOLOW16256HDDistribuzione Linux</v>
      </c>
      <c r="C223" s="80" t="s">
        <v>329</v>
      </c>
      <c r="D223" t="s">
        <v>305</v>
      </c>
      <c r="E223">
        <v>16</v>
      </c>
      <c r="F223">
        <v>256</v>
      </c>
      <c r="G223" t="s">
        <v>114</v>
      </c>
      <c r="H223" t="s">
        <v>115</v>
      </c>
      <c r="I223" t="s">
        <v>309</v>
      </c>
      <c r="J223" t="s">
        <v>297</v>
      </c>
      <c r="K223">
        <f t="shared" si="9"/>
        <v>1</v>
      </c>
    </row>
    <row r="224" spans="1:11" x14ac:dyDescent="0.25">
      <c r="A224" s="75" t="str">
        <f t="shared" si="8"/>
        <v>Bellucci_14_config_TCOLOW16256HDWindows 11 Pro Education</v>
      </c>
      <c r="C224" s="80" t="s">
        <v>329</v>
      </c>
      <c r="D224" t="s">
        <v>305</v>
      </c>
      <c r="E224">
        <v>16</v>
      </c>
      <c r="F224">
        <v>256</v>
      </c>
      <c r="G224" t="s">
        <v>114</v>
      </c>
      <c r="H224" t="s">
        <v>304</v>
      </c>
      <c r="I224" t="s">
        <v>309</v>
      </c>
      <c r="J224" t="s">
        <v>297</v>
      </c>
      <c r="K224">
        <f t="shared" si="9"/>
        <v>1</v>
      </c>
    </row>
    <row r="225" spans="1:11" x14ac:dyDescent="0.25">
      <c r="A225" s="75" t="str">
        <f t="shared" si="8"/>
        <v>Bellucci_14_config_TCOLOW16256HDWindows 11 Pro</v>
      </c>
      <c r="C225" s="80" t="s">
        <v>329</v>
      </c>
      <c r="D225" t="s">
        <v>305</v>
      </c>
      <c r="E225">
        <v>16</v>
      </c>
      <c r="F225">
        <v>256</v>
      </c>
      <c r="G225" t="s">
        <v>114</v>
      </c>
      <c r="H225" t="s">
        <v>296</v>
      </c>
      <c r="I225" t="s">
        <v>309</v>
      </c>
      <c r="J225" t="s">
        <v>297</v>
      </c>
      <c r="K225">
        <f t="shared" si="9"/>
        <v>1</v>
      </c>
    </row>
    <row r="226" spans="1:11" x14ac:dyDescent="0.25">
      <c r="A226" s="75" t="str">
        <f t="shared" si="8"/>
        <v>Bellucci_14_config_TCOLOW8512HDDistribuzione Linux</v>
      </c>
      <c r="C226" s="80" t="s">
        <v>329</v>
      </c>
      <c r="D226" t="s">
        <v>305</v>
      </c>
      <c r="E226">
        <v>8</v>
      </c>
      <c r="F226">
        <v>512</v>
      </c>
      <c r="G226" t="s">
        <v>114</v>
      </c>
      <c r="H226" t="s">
        <v>115</v>
      </c>
      <c r="I226" t="s">
        <v>309</v>
      </c>
      <c r="J226" t="s">
        <v>297</v>
      </c>
      <c r="K226">
        <f t="shared" si="9"/>
        <v>1</v>
      </c>
    </row>
    <row r="227" spans="1:11" x14ac:dyDescent="0.25">
      <c r="A227" s="75" t="str">
        <f t="shared" si="8"/>
        <v>Bellucci_14_config_TCOLOW8512HDWindows 11 Pro Education</v>
      </c>
      <c r="C227" s="80" t="s">
        <v>329</v>
      </c>
      <c r="D227" t="s">
        <v>305</v>
      </c>
      <c r="E227">
        <v>8</v>
      </c>
      <c r="F227">
        <v>512</v>
      </c>
      <c r="G227" t="s">
        <v>114</v>
      </c>
      <c r="H227" t="s">
        <v>304</v>
      </c>
      <c r="I227" t="s">
        <v>309</v>
      </c>
      <c r="J227" t="s">
        <v>297</v>
      </c>
      <c r="K227">
        <f t="shared" si="9"/>
        <v>1</v>
      </c>
    </row>
    <row r="228" spans="1:11" x14ac:dyDescent="0.25">
      <c r="A228" s="75" t="str">
        <f t="shared" si="8"/>
        <v>Bellucci_14_config_TCOLOW8512HDWindows 11 Pro</v>
      </c>
      <c r="C228" s="80" t="s">
        <v>329</v>
      </c>
      <c r="D228" t="s">
        <v>305</v>
      </c>
      <c r="E228">
        <v>8</v>
      </c>
      <c r="F228">
        <v>512</v>
      </c>
      <c r="G228" t="s">
        <v>114</v>
      </c>
      <c r="H228" t="s">
        <v>296</v>
      </c>
      <c r="I228" t="s">
        <v>309</v>
      </c>
      <c r="J228" t="s">
        <v>297</v>
      </c>
      <c r="K228">
        <f t="shared" si="9"/>
        <v>1</v>
      </c>
    </row>
    <row r="229" spans="1:11" x14ac:dyDescent="0.25">
      <c r="A229" s="75" t="str">
        <f t="shared" si="8"/>
        <v>Bellucci_14_config_TCOLOW16512HDDistribuzione Linux</v>
      </c>
      <c r="C229" s="80" t="s">
        <v>329</v>
      </c>
      <c r="D229" t="s">
        <v>305</v>
      </c>
      <c r="E229">
        <v>16</v>
      </c>
      <c r="F229">
        <v>512</v>
      </c>
      <c r="G229" t="s">
        <v>114</v>
      </c>
      <c r="H229" t="s">
        <v>115</v>
      </c>
      <c r="I229" t="s">
        <v>309</v>
      </c>
      <c r="J229" t="s">
        <v>297</v>
      </c>
      <c r="K229">
        <f t="shared" si="9"/>
        <v>1</v>
      </c>
    </row>
    <row r="230" spans="1:11" x14ac:dyDescent="0.25">
      <c r="A230" s="75" t="str">
        <f t="shared" si="8"/>
        <v>Bellucci_14_config_TCOLOW16512HDWindows 11 Pro Education</v>
      </c>
      <c r="C230" s="80" t="s">
        <v>329</v>
      </c>
      <c r="D230" t="s">
        <v>305</v>
      </c>
      <c r="E230">
        <v>16</v>
      </c>
      <c r="F230">
        <v>512</v>
      </c>
      <c r="G230" t="s">
        <v>114</v>
      </c>
      <c r="H230" t="s">
        <v>304</v>
      </c>
      <c r="I230" t="s">
        <v>309</v>
      </c>
      <c r="J230" t="s">
        <v>297</v>
      </c>
      <c r="K230">
        <f t="shared" si="9"/>
        <v>1</v>
      </c>
    </row>
    <row r="231" spans="1:11" x14ac:dyDescent="0.25">
      <c r="A231" s="75" t="str">
        <f t="shared" si="8"/>
        <v>Bellucci_14_config_TCOLOW16512HDWindows 11 Pro</v>
      </c>
      <c r="C231" s="80" t="s">
        <v>329</v>
      </c>
      <c r="D231" t="s">
        <v>305</v>
      </c>
      <c r="E231">
        <v>16</v>
      </c>
      <c r="F231">
        <v>512</v>
      </c>
      <c r="G231" t="s">
        <v>114</v>
      </c>
      <c r="H231" t="s">
        <v>296</v>
      </c>
      <c r="I231" t="s">
        <v>309</v>
      </c>
      <c r="J231" t="s">
        <v>297</v>
      </c>
      <c r="K231">
        <f t="shared" si="9"/>
        <v>1</v>
      </c>
    </row>
    <row r="232" spans="1:11" x14ac:dyDescent="0.25">
      <c r="A232" s="75" t="str">
        <f t="shared" si="8"/>
        <v>Bellucci_14_config_TCOLOW8256FHDDistribuzione Linux</v>
      </c>
      <c r="C232" s="80" t="s">
        <v>329</v>
      </c>
      <c r="D232" t="s">
        <v>305</v>
      </c>
      <c r="E232">
        <v>8</v>
      </c>
      <c r="F232">
        <v>256</v>
      </c>
      <c r="G232" t="s">
        <v>303</v>
      </c>
      <c r="H232" t="s">
        <v>115</v>
      </c>
      <c r="I232" t="s">
        <v>309</v>
      </c>
      <c r="J232" t="s">
        <v>297</v>
      </c>
      <c r="K232">
        <f t="shared" si="9"/>
        <v>1</v>
      </c>
    </row>
    <row r="233" spans="1:11" x14ac:dyDescent="0.25">
      <c r="A233" s="75" t="str">
        <f t="shared" si="8"/>
        <v>Bellucci_14_config_TCOLOW8256FHDWindows 11 Pro Education</v>
      </c>
      <c r="C233" s="80" t="s">
        <v>329</v>
      </c>
      <c r="D233" t="s">
        <v>305</v>
      </c>
      <c r="E233">
        <v>8</v>
      </c>
      <c r="F233">
        <v>256</v>
      </c>
      <c r="G233" t="s">
        <v>303</v>
      </c>
      <c r="H233" t="s">
        <v>304</v>
      </c>
      <c r="I233" t="s">
        <v>309</v>
      </c>
      <c r="J233" t="s">
        <v>297</v>
      </c>
      <c r="K233">
        <f t="shared" si="9"/>
        <v>1</v>
      </c>
    </row>
    <row r="234" spans="1:11" x14ac:dyDescent="0.25">
      <c r="A234" s="75" t="str">
        <f t="shared" si="8"/>
        <v>Bellucci_14_config_TCOLOW8256FHDWindows 11 Pro</v>
      </c>
      <c r="C234" s="80" t="s">
        <v>329</v>
      </c>
      <c r="D234" t="s">
        <v>305</v>
      </c>
      <c r="E234">
        <v>8</v>
      </c>
      <c r="F234">
        <v>256</v>
      </c>
      <c r="G234" t="s">
        <v>303</v>
      </c>
      <c r="H234" t="s">
        <v>296</v>
      </c>
      <c r="I234" t="s">
        <v>309</v>
      </c>
      <c r="J234" t="s">
        <v>297</v>
      </c>
      <c r="K234">
        <f t="shared" si="9"/>
        <v>1</v>
      </c>
    </row>
    <row r="235" spans="1:11" x14ac:dyDescent="0.25">
      <c r="A235" s="75" t="str">
        <f t="shared" si="8"/>
        <v>Bellucci_14_config_TCOLOW16256FHDDistribuzione Linux</v>
      </c>
      <c r="C235" s="80" t="s">
        <v>329</v>
      </c>
      <c r="D235" t="s">
        <v>305</v>
      </c>
      <c r="E235">
        <v>16</v>
      </c>
      <c r="F235">
        <v>256</v>
      </c>
      <c r="G235" t="s">
        <v>303</v>
      </c>
      <c r="H235" t="s">
        <v>115</v>
      </c>
      <c r="I235" t="s">
        <v>309</v>
      </c>
      <c r="J235" t="s">
        <v>297</v>
      </c>
      <c r="K235">
        <f t="shared" si="9"/>
        <v>1</v>
      </c>
    </row>
    <row r="236" spans="1:11" x14ac:dyDescent="0.25">
      <c r="A236" s="75" t="str">
        <f t="shared" si="8"/>
        <v>Bellucci_14_config_TCOLOW16256FHDWindows 11 Pro Education</v>
      </c>
      <c r="C236" s="80" t="s">
        <v>329</v>
      </c>
      <c r="D236" t="s">
        <v>305</v>
      </c>
      <c r="E236">
        <v>16</v>
      </c>
      <c r="F236">
        <v>256</v>
      </c>
      <c r="G236" t="s">
        <v>303</v>
      </c>
      <c r="H236" t="s">
        <v>304</v>
      </c>
      <c r="I236" t="s">
        <v>309</v>
      </c>
      <c r="J236" t="s">
        <v>297</v>
      </c>
      <c r="K236">
        <f t="shared" si="9"/>
        <v>1</v>
      </c>
    </row>
    <row r="237" spans="1:11" x14ac:dyDescent="0.25">
      <c r="A237" s="75" t="str">
        <f t="shared" si="8"/>
        <v>Bellucci_14_config_TCOLOW16256FHDWindows 11 Pro</v>
      </c>
      <c r="C237" s="80" t="s">
        <v>329</v>
      </c>
      <c r="D237" t="s">
        <v>305</v>
      </c>
      <c r="E237">
        <v>16</v>
      </c>
      <c r="F237">
        <v>256</v>
      </c>
      <c r="G237" t="s">
        <v>303</v>
      </c>
      <c r="H237" t="s">
        <v>296</v>
      </c>
      <c r="I237" t="s">
        <v>309</v>
      </c>
      <c r="J237" t="s">
        <v>297</v>
      </c>
      <c r="K237">
        <f t="shared" si="9"/>
        <v>1</v>
      </c>
    </row>
    <row r="238" spans="1:11" x14ac:dyDescent="0.25">
      <c r="A238" s="75" t="str">
        <f t="shared" si="8"/>
        <v>Bellucci_14_config_TCOLOW8512FHDDistribuzione Linux</v>
      </c>
      <c r="C238" s="80" t="s">
        <v>329</v>
      </c>
      <c r="D238" t="s">
        <v>305</v>
      </c>
      <c r="E238">
        <v>8</v>
      </c>
      <c r="F238">
        <v>512</v>
      </c>
      <c r="G238" t="s">
        <v>303</v>
      </c>
      <c r="H238" t="s">
        <v>115</v>
      </c>
      <c r="I238" t="s">
        <v>309</v>
      </c>
      <c r="J238" t="s">
        <v>297</v>
      </c>
      <c r="K238">
        <f t="shared" si="9"/>
        <v>1</v>
      </c>
    </row>
    <row r="239" spans="1:11" x14ac:dyDescent="0.25">
      <c r="A239" s="75" t="str">
        <f t="shared" si="8"/>
        <v>Bellucci_14_config_TCOLOW8512FHDWindows 11 Pro Education</v>
      </c>
      <c r="C239" s="80" t="s">
        <v>329</v>
      </c>
      <c r="D239" t="s">
        <v>305</v>
      </c>
      <c r="E239">
        <v>8</v>
      </c>
      <c r="F239">
        <v>512</v>
      </c>
      <c r="G239" t="s">
        <v>303</v>
      </c>
      <c r="H239" t="s">
        <v>304</v>
      </c>
      <c r="I239" t="s">
        <v>309</v>
      </c>
      <c r="J239" t="s">
        <v>297</v>
      </c>
      <c r="K239">
        <f t="shared" si="9"/>
        <v>1</v>
      </c>
    </row>
    <row r="240" spans="1:11" x14ac:dyDescent="0.25">
      <c r="A240" s="75" t="str">
        <f t="shared" si="8"/>
        <v>Bellucci_14_config_TCOLOW8512FHDWindows 11 Pro</v>
      </c>
      <c r="C240" s="80" t="s">
        <v>329</v>
      </c>
      <c r="D240" t="s">
        <v>305</v>
      </c>
      <c r="E240">
        <v>8</v>
      </c>
      <c r="F240">
        <v>512</v>
      </c>
      <c r="G240" t="s">
        <v>303</v>
      </c>
      <c r="H240" t="s">
        <v>296</v>
      </c>
      <c r="I240" t="s">
        <v>309</v>
      </c>
      <c r="J240" t="s">
        <v>297</v>
      </c>
      <c r="K240">
        <f t="shared" si="9"/>
        <v>1</v>
      </c>
    </row>
    <row r="241" spans="1:11" x14ac:dyDescent="0.25">
      <c r="A241" s="75" t="str">
        <f t="shared" si="8"/>
        <v>Bellucci_14_config_TCOLOW16512FHDDistribuzione Linux</v>
      </c>
      <c r="C241" s="80" t="s">
        <v>329</v>
      </c>
      <c r="D241" t="s">
        <v>305</v>
      </c>
      <c r="E241">
        <v>16</v>
      </c>
      <c r="F241">
        <v>512</v>
      </c>
      <c r="G241" t="s">
        <v>303</v>
      </c>
      <c r="H241" t="s">
        <v>115</v>
      </c>
      <c r="I241" t="s">
        <v>309</v>
      </c>
      <c r="J241" t="s">
        <v>297</v>
      </c>
      <c r="K241">
        <f t="shared" si="9"/>
        <v>1</v>
      </c>
    </row>
    <row r="242" spans="1:11" x14ac:dyDescent="0.25">
      <c r="A242" s="75" t="str">
        <f t="shared" si="8"/>
        <v>Bellucci_14_config_TCOLOW16512FHDWindows 11 Pro Education</v>
      </c>
      <c r="C242" s="80" t="s">
        <v>329</v>
      </c>
      <c r="D242" t="s">
        <v>305</v>
      </c>
      <c r="E242">
        <v>16</v>
      </c>
      <c r="F242">
        <v>512</v>
      </c>
      <c r="G242" t="s">
        <v>303</v>
      </c>
      <c r="H242" t="s">
        <v>304</v>
      </c>
      <c r="I242" t="s">
        <v>309</v>
      </c>
      <c r="J242" t="s">
        <v>297</v>
      </c>
      <c r="K242">
        <f t="shared" si="9"/>
        <v>1</v>
      </c>
    </row>
    <row r="243" spans="1:11" x14ac:dyDescent="0.25">
      <c r="A243" s="75" t="str">
        <f t="shared" si="8"/>
        <v>Bellucci_14_config_TCOLOW16512FHDWindows 11 Pro</v>
      </c>
      <c r="C243" s="80" t="s">
        <v>329</v>
      </c>
      <c r="D243" t="s">
        <v>305</v>
      </c>
      <c r="E243">
        <v>16</v>
      </c>
      <c r="F243">
        <v>512</v>
      </c>
      <c r="G243" t="s">
        <v>303</v>
      </c>
      <c r="H243" t="s">
        <v>296</v>
      </c>
      <c r="I243" t="s">
        <v>309</v>
      </c>
      <c r="J243" t="s">
        <v>297</v>
      </c>
      <c r="K243">
        <f t="shared" si="9"/>
        <v>1</v>
      </c>
    </row>
    <row r="244" spans="1:11" x14ac:dyDescent="0.25">
      <c r="A244" s="75" t="str">
        <f t="shared" si="8"/>
        <v>Bellucci_14_config_TCOMID8256HDDistribuzione Linux</v>
      </c>
      <c r="C244" s="80" t="s">
        <v>329</v>
      </c>
      <c r="D244" t="s">
        <v>306</v>
      </c>
      <c r="E244">
        <v>8</v>
      </c>
      <c r="F244">
        <v>256</v>
      </c>
      <c r="G244" t="s">
        <v>114</v>
      </c>
      <c r="H244" t="s">
        <v>115</v>
      </c>
      <c r="I244" t="s">
        <v>309</v>
      </c>
      <c r="J244" t="s">
        <v>297</v>
      </c>
      <c r="K244">
        <f t="shared" si="9"/>
        <v>1</v>
      </c>
    </row>
    <row r="245" spans="1:11" x14ac:dyDescent="0.25">
      <c r="A245" s="75" t="str">
        <f t="shared" si="8"/>
        <v>Bellucci_14_config_TCOMID8256HDWindows 11 Pro Education</v>
      </c>
      <c r="C245" s="80" t="s">
        <v>329</v>
      </c>
      <c r="D245" t="s">
        <v>306</v>
      </c>
      <c r="E245">
        <v>8</v>
      </c>
      <c r="F245">
        <v>256</v>
      </c>
      <c r="G245" t="s">
        <v>114</v>
      </c>
      <c r="H245" t="s">
        <v>304</v>
      </c>
      <c r="I245" t="s">
        <v>309</v>
      </c>
      <c r="J245" t="s">
        <v>297</v>
      </c>
      <c r="K245">
        <f t="shared" si="9"/>
        <v>1</v>
      </c>
    </row>
    <row r="246" spans="1:11" x14ac:dyDescent="0.25">
      <c r="A246" s="75" t="str">
        <f t="shared" si="8"/>
        <v>Bellucci_14_config_TCOMID8256HDWindows 11 Pro</v>
      </c>
      <c r="C246" s="80" t="s">
        <v>329</v>
      </c>
      <c r="D246" t="s">
        <v>306</v>
      </c>
      <c r="E246">
        <v>8</v>
      </c>
      <c r="F246">
        <v>256</v>
      </c>
      <c r="G246" t="s">
        <v>114</v>
      </c>
      <c r="H246" t="s">
        <v>296</v>
      </c>
      <c r="I246" t="s">
        <v>309</v>
      </c>
      <c r="J246" t="s">
        <v>297</v>
      </c>
      <c r="K246">
        <f t="shared" si="9"/>
        <v>1</v>
      </c>
    </row>
    <row r="247" spans="1:11" x14ac:dyDescent="0.25">
      <c r="A247" s="75" t="str">
        <f t="shared" si="8"/>
        <v>Bellucci_14_config_TCOMID16256HDDistribuzione Linux</v>
      </c>
      <c r="C247" s="80" t="s">
        <v>329</v>
      </c>
      <c r="D247" t="s">
        <v>306</v>
      </c>
      <c r="E247">
        <v>16</v>
      </c>
      <c r="F247">
        <v>256</v>
      </c>
      <c r="G247" t="s">
        <v>114</v>
      </c>
      <c r="H247" t="s">
        <v>115</v>
      </c>
      <c r="I247" t="s">
        <v>309</v>
      </c>
      <c r="J247" t="s">
        <v>297</v>
      </c>
      <c r="K247">
        <f t="shared" si="9"/>
        <v>1</v>
      </c>
    </row>
    <row r="248" spans="1:11" x14ac:dyDescent="0.25">
      <c r="A248" s="75" t="str">
        <f t="shared" si="8"/>
        <v>Bellucci_14_config_TCOMID16256HDWindows 11 Pro Education</v>
      </c>
      <c r="C248" s="80" t="s">
        <v>329</v>
      </c>
      <c r="D248" t="s">
        <v>306</v>
      </c>
      <c r="E248">
        <v>16</v>
      </c>
      <c r="F248">
        <v>256</v>
      </c>
      <c r="G248" t="s">
        <v>114</v>
      </c>
      <c r="H248" t="s">
        <v>304</v>
      </c>
      <c r="I248" t="s">
        <v>309</v>
      </c>
      <c r="J248" t="s">
        <v>297</v>
      </c>
      <c r="K248">
        <f t="shared" si="9"/>
        <v>1</v>
      </c>
    </row>
    <row r="249" spans="1:11" x14ac:dyDescent="0.25">
      <c r="A249" s="75" t="str">
        <f t="shared" si="8"/>
        <v>Bellucci_14_config_TCOMID16256HDWindows 11 Pro</v>
      </c>
      <c r="C249" s="80" t="s">
        <v>329</v>
      </c>
      <c r="D249" t="s">
        <v>306</v>
      </c>
      <c r="E249">
        <v>16</v>
      </c>
      <c r="F249">
        <v>256</v>
      </c>
      <c r="G249" t="s">
        <v>114</v>
      </c>
      <c r="H249" t="s">
        <v>296</v>
      </c>
      <c r="I249" t="s">
        <v>309</v>
      </c>
      <c r="J249" t="s">
        <v>297</v>
      </c>
      <c r="K249">
        <f t="shared" si="9"/>
        <v>1</v>
      </c>
    </row>
    <row r="250" spans="1:11" x14ac:dyDescent="0.25">
      <c r="A250" s="75" t="str">
        <f t="shared" si="8"/>
        <v>Bellucci_14_config_TCOMID8512HDDistribuzione Linux</v>
      </c>
      <c r="C250" s="80" t="s">
        <v>329</v>
      </c>
      <c r="D250" t="s">
        <v>306</v>
      </c>
      <c r="E250">
        <v>8</v>
      </c>
      <c r="F250">
        <v>512</v>
      </c>
      <c r="G250" t="s">
        <v>114</v>
      </c>
      <c r="H250" t="s">
        <v>115</v>
      </c>
      <c r="I250" t="s">
        <v>309</v>
      </c>
      <c r="J250" t="s">
        <v>297</v>
      </c>
      <c r="K250">
        <f t="shared" si="9"/>
        <v>1</v>
      </c>
    </row>
    <row r="251" spans="1:11" x14ac:dyDescent="0.25">
      <c r="A251" s="75" t="str">
        <f t="shared" si="8"/>
        <v>Bellucci_14_config_TCOMID8512HDWindows 11 Pro Education</v>
      </c>
      <c r="C251" s="80" t="s">
        <v>329</v>
      </c>
      <c r="D251" t="s">
        <v>306</v>
      </c>
      <c r="E251">
        <v>8</v>
      </c>
      <c r="F251">
        <v>512</v>
      </c>
      <c r="G251" t="s">
        <v>114</v>
      </c>
      <c r="H251" t="s">
        <v>304</v>
      </c>
      <c r="I251" t="s">
        <v>309</v>
      </c>
      <c r="J251" t="s">
        <v>297</v>
      </c>
      <c r="K251">
        <f t="shared" si="9"/>
        <v>1</v>
      </c>
    </row>
    <row r="252" spans="1:11" x14ac:dyDescent="0.25">
      <c r="A252" s="75" t="str">
        <f t="shared" si="8"/>
        <v>Bellucci_14_config_TCOMID8512HDWindows 11 Pro</v>
      </c>
      <c r="C252" s="80" t="s">
        <v>329</v>
      </c>
      <c r="D252" t="s">
        <v>306</v>
      </c>
      <c r="E252">
        <v>8</v>
      </c>
      <c r="F252">
        <v>512</v>
      </c>
      <c r="G252" t="s">
        <v>114</v>
      </c>
      <c r="H252" t="s">
        <v>296</v>
      </c>
      <c r="I252" t="s">
        <v>309</v>
      </c>
      <c r="J252" t="s">
        <v>297</v>
      </c>
      <c r="K252">
        <f t="shared" si="9"/>
        <v>1</v>
      </c>
    </row>
    <row r="253" spans="1:11" x14ac:dyDescent="0.25">
      <c r="A253" s="75" t="str">
        <f t="shared" si="8"/>
        <v>Bellucci_14_config_TCOMID16512HDDistribuzione Linux</v>
      </c>
      <c r="C253" s="80" t="s">
        <v>329</v>
      </c>
      <c r="D253" t="s">
        <v>306</v>
      </c>
      <c r="E253">
        <v>16</v>
      </c>
      <c r="F253">
        <v>512</v>
      </c>
      <c r="G253" t="s">
        <v>114</v>
      </c>
      <c r="H253" t="s">
        <v>115</v>
      </c>
      <c r="I253" t="s">
        <v>309</v>
      </c>
      <c r="J253" t="s">
        <v>297</v>
      </c>
      <c r="K253">
        <f t="shared" si="9"/>
        <v>1</v>
      </c>
    </row>
    <row r="254" spans="1:11" x14ac:dyDescent="0.25">
      <c r="A254" s="75" t="str">
        <f t="shared" si="8"/>
        <v>Bellucci_14_config_TCOMID16512HDWindows 11 Pro Education</v>
      </c>
      <c r="C254" s="80" t="s">
        <v>329</v>
      </c>
      <c r="D254" t="s">
        <v>306</v>
      </c>
      <c r="E254">
        <v>16</v>
      </c>
      <c r="F254">
        <v>512</v>
      </c>
      <c r="G254" t="s">
        <v>114</v>
      </c>
      <c r="H254" t="s">
        <v>304</v>
      </c>
      <c r="I254" t="s">
        <v>309</v>
      </c>
      <c r="J254" t="s">
        <v>297</v>
      </c>
      <c r="K254">
        <f t="shared" si="9"/>
        <v>1</v>
      </c>
    </row>
    <row r="255" spans="1:11" x14ac:dyDescent="0.25">
      <c r="A255" s="75" t="str">
        <f t="shared" si="8"/>
        <v>Bellucci_14_config_TCOMID16512HDWindows 11 Pro</v>
      </c>
      <c r="C255" s="80" t="s">
        <v>329</v>
      </c>
      <c r="D255" t="s">
        <v>306</v>
      </c>
      <c r="E255">
        <v>16</v>
      </c>
      <c r="F255">
        <v>512</v>
      </c>
      <c r="G255" t="s">
        <v>114</v>
      </c>
      <c r="H255" t="s">
        <v>296</v>
      </c>
      <c r="I255" t="s">
        <v>309</v>
      </c>
      <c r="J255" t="s">
        <v>297</v>
      </c>
      <c r="K255">
        <f t="shared" si="9"/>
        <v>1</v>
      </c>
    </row>
    <row r="256" spans="1:11" x14ac:dyDescent="0.25">
      <c r="A256" s="75" t="str">
        <f t="shared" si="8"/>
        <v>Bellucci_14_config_TCOMID8256FHDDistribuzione Linux</v>
      </c>
      <c r="C256" s="80" t="s">
        <v>329</v>
      </c>
      <c r="D256" t="s">
        <v>306</v>
      </c>
      <c r="E256">
        <v>8</v>
      </c>
      <c r="F256">
        <v>256</v>
      </c>
      <c r="G256" t="s">
        <v>303</v>
      </c>
      <c r="H256" t="s">
        <v>115</v>
      </c>
      <c r="I256" t="s">
        <v>309</v>
      </c>
      <c r="J256" t="s">
        <v>297</v>
      </c>
      <c r="K256">
        <f t="shared" si="9"/>
        <v>1</v>
      </c>
    </row>
    <row r="257" spans="1:11" x14ac:dyDescent="0.25">
      <c r="A257" s="75" t="str">
        <f t="shared" si="8"/>
        <v>Bellucci_14_config_TCOMID8256FHDWindows 11 Pro Education</v>
      </c>
      <c r="C257" s="80" t="s">
        <v>329</v>
      </c>
      <c r="D257" t="s">
        <v>306</v>
      </c>
      <c r="E257">
        <v>8</v>
      </c>
      <c r="F257">
        <v>256</v>
      </c>
      <c r="G257" t="s">
        <v>303</v>
      </c>
      <c r="H257" t="s">
        <v>304</v>
      </c>
      <c r="I257" t="s">
        <v>309</v>
      </c>
      <c r="J257" t="s">
        <v>297</v>
      </c>
      <c r="K257">
        <f t="shared" si="9"/>
        <v>1</v>
      </c>
    </row>
    <row r="258" spans="1:11" x14ac:dyDescent="0.25">
      <c r="A258" s="75" t="str">
        <f t="shared" si="8"/>
        <v>Bellucci_14_config_TCOMID8256FHDWindows 11 Pro</v>
      </c>
      <c r="C258" s="80" t="s">
        <v>329</v>
      </c>
      <c r="D258" t="s">
        <v>306</v>
      </c>
      <c r="E258">
        <v>8</v>
      </c>
      <c r="F258">
        <v>256</v>
      </c>
      <c r="G258" t="s">
        <v>303</v>
      </c>
      <c r="H258" t="s">
        <v>296</v>
      </c>
      <c r="I258" t="s">
        <v>309</v>
      </c>
      <c r="J258" t="s">
        <v>297</v>
      </c>
      <c r="K258">
        <f t="shared" si="9"/>
        <v>1</v>
      </c>
    </row>
    <row r="259" spans="1:11" x14ac:dyDescent="0.25">
      <c r="A259" s="75" t="str">
        <f t="shared" si="8"/>
        <v>Bellucci_14_config_TCOMID16256FHDDistribuzione Linux</v>
      </c>
      <c r="C259" s="80" t="s">
        <v>329</v>
      </c>
      <c r="D259" t="s">
        <v>306</v>
      </c>
      <c r="E259">
        <v>16</v>
      </c>
      <c r="F259">
        <v>256</v>
      </c>
      <c r="G259" t="s">
        <v>303</v>
      </c>
      <c r="H259" t="s">
        <v>115</v>
      </c>
      <c r="I259" t="s">
        <v>309</v>
      </c>
      <c r="J259" t="s">
        <v>297</v>
      </c>
      <c r="K259">
        <f t="shared" si="9"/>
        <v>1</v>
      </c>
    </row>
    <row r="260" spans="1:11" x14ac:dyDescent="0.25">
      <c r="A260" s="75" t="str">
        <f t="shared" si="8"/>
        <v>Bellucci_14_config_TCOMID16256FHDWindows 11 Pro Education</v>
      </c>
      <c r="C260" s="80" t="s">
        <v>329</v>
      </c>
      <c r="D260" t="s">
        <v>306</v>
      </c>
      <c r="E260">
        <v>16</v>
      </c>
      <c r="F260">
        <v>256</v>
      </c>
      <c r="G260" t="s">
        <v>303</v>
      </c>
      <c r="H260" t="s">
        <v>304</v>
      </c>
      <c r="I260" t="s">
        <v>309</v>
      </c>
      <c r="J260" t="s">
        <v>297</v>
      </c>
      <c r="K260">
        <f t="shared" si="9"/>
        <v>1</v>
      </c>
    </row>
    <row r="261" spans="1:11" x14ac:dyDescent="0.25">
      <c r="A261" s="75" t="str">
        <f t="shared" si="8"/>
        <v>Bellucci_14_config_TCOMID16256FHDWindows 11 Pro</v>
      </c>
      <c r="C261" s="80" t="s">
        <v>329</v>
      </c>
      <c r="D261" t="s">
        <v>306</v>
      </c>
      <c r="E261">
        <v>16</v>
      </c>
      <c r="F261">
        <v>256</v>
      </c>
      <c r="G261" t="s">
        <v>303</v>
      </c>
      <c r="H261" t="s">
        <v>296</v>
      </c>
      <c r="I261" t="s">
        <v>309</v>
      </c>
      <c r="J261" t="s">
        <v>297</v>
      </c>
      <c r="K261">
        <f t="shared" si="9"/>
        <v>1</v>
      </c>
    </row>
    <row r="262" spans="1:11" x14ac:dyDescent="0.25">
      <c r="A262" s="75" t="str">
        <f t="shared" si="8"/>
        <v>Bellucci_14_config_TCOMID8512FHDDistribuzione Linux</v>
      </c>
      <c r="C262" s="80" t="s">
        <v>329</v>
      </c>
      <c r="D262" t="s">
        <v>306</v>
      </c>
      <c r="E262">
        <v>8</v>
      </c>
      <c r="F262">
        <v>512</v>
      </c>
      <c r="G262" t="s">
        <v>303</v>
      </c>
      <c r="H262" t="s">
        <v>115</v>
      </c>
      <c r="I262" t="s">
        <v>309</v>
      </c>
      <c r="J262" t="s">
        <v>297</v>
      </c>
      <c r="K262">
        <f t="shared" si="9"/>
        <v>1</v>
      </c>
    </row>
    <row r="263" spans="1:11" x14ac:dyDescent="0.25">
      <c r="A263" s="75" t="str">
        <f t="shared" si="8"/>
        <v>Bellucci_14_config_TCOMID8512FHDWindows 11 Pro Education</v>
      </c>
      <c r="C263" s="80" t="s">
        <v>329</v>
      </c>
      <c r="D263" t="s">
        <v>306</v>
      </c>
      <c r="E263">
        <v>8</v>
      </c>
      <c r="F263">
        <v>512</v>
      </c>
      <c r="G263" t="s">
        <v>303</v>
      </c>
      <c r="H263" t="s">
        <v>304</v>
      </c>
      <c r="I263" t="s">
        <v>309</v>
      </c>
      <c r="J263" t="s">
        <v>297</v>
      </c>
      <c r="K263">
        <f t="shared" si="9"/>
        <v>1</v>
      </c>
    </row>
    <row r="264" spans="1:11" x14ac:dyDescent="0.25">
      <c r="A264" s="75" t="str">
        <f t="shared" si="8"/>
        <v>Bellucci_14_config_TCOMID8512FHDWindows 11 Pro</v>
      </c>
      <c r="C264" s="80" t="s">
        <v>329</v>
      </c>
      <c r="D264" t="s">
        <v>306</v>
      </c>
      <c r="E264">
        <v>8</v>
      </c>
      <c r="F264">
        <v>512</v>
      </c>
      <c r="G264" t="s">
        <v>303</v>
      </c>
      <c r="H264" t="s">
        <v>296</v>
      </c>
      <c r="I264" t="s">
        <v>309</v>
      </c>
      <c r="J264" t="s">
        <v>297</v>
      </c>
      <c r="K264">
        <f t="shared" si="9"/>
        <v>1</v>
      </c>
    </row>
    <row r="265" spans="1:11" x14ac:dyDescent="0.25">
      <c r="A265" s="75" t="str">
        <f t="shared" si="8"/>
        <v>Bellucci_14_config_TCOMID16512FHDDistribuzione Linux</v>
      </c>
      <c r="C265" s="80" t="s">
        <v>329</v>
      </c>
      <c r="D265" t="s">
        <v>306</v>
      </c>
      <c r="E265">
        <v>16</v>
      </c>
      <c r="F265">
        <v>512</v>
      </c>
      <c r="G265" t="s">
        <v>303</v>
      </c>
      <c r="H265" t="s">
        <v>115</v>
      </c>
      <c r="I265" t="s">
        <v>309</v>
      </c>
      <c r="J265" t="s">
        <v>297</v>
      </c>
      <c r="K265">
        <f t="shared" si="9"/>
        <v>1</v>
      </c>
    </row>
    <row r="266" spans="1:11" x14ac:dyDescent="0.25">
      <c r="A266" s="75" t="str">
        <f t="shared" si="8"/>
        <v>Bellucci_14_config_TCOMID16512FHDWindows 11 Pro Education</v>
      </c>
      <c r="C266" s="80" t="s">
        <v>329</v>
      </c>
      <c r="D266" t="s">
        <v>306</v>
      </c>
      <c r="E266">
        <v>16</v>
      </c>
      <c r="F266">
        <v>512</v>
      </c>
      <c r="G266" t="s">
        <v>303</v>
      </c>
      <c r="H266" t="s">
        <v>304</v>
      </c>
      <c r="I266" t="s">
        <v>309</v>
      </c>
      <c r="J266" t="s">
        <v>297</v>
      </c>
      <c r="K266">
        <f t="shared" si="9"/>
        <v>1</v>
      </c>
    </row>
    <row r="267" spans="1:11" x14ac:dyDescent="0.25">
      <c r="A267" s="75" t="str">
        <f t="shared" si="8"/>
        <v>Bellucci_14_config_TCOMID16512FHDWindows 11 Pro</v>
      </c>
      <c r="C267" s="80" t="s">
        <v>329</v>
      </c>
      <c r="D267" t="s">
        <v>306</v>
      </c>
      <c r="E267">
        <v>16</v>
      </c>
      <c r="F267">
        <v>512</v>
      </c>
      <c r="G267" t="s">
        <v>303</v>
      </c>
      <c r="H267" t="s">
        <v>296</v>
      </c>
      <c r="I267" t="s">
        <v>309</v>
      </c>
      <c r="J267" t="s">
        <v>297</v>
      </c>
      <c r="K267">
        <f t="shared" si="9"/>
        <v>1</v>
      </c>
    </row>
    <row r="268" spans="1:11" x14ac:dyDescent="0.25">
      <c r="A268" s="75" t="str">
        <f t="shared" si="8"/>
        <v>Bellucci_14_config_TCOHIGH8256HDDistribuzione Linux</v>
      </c>
      <c r="C268" s="80" t="s">
        <v>329</v>
      </c>
      <c r="D268" t="s">
        <v>307</v>
      </c>
      <c r="E268">
        <v>8</v>
      </c>
      <c r="F268">
        <v>256</v>
      </c>
      <c r="G268" t="s">
        <v>114</v>
      </c>
      <c r="H268" t="s">
        <v>115</v>
      </c>
      <c r="I268" t="s">
        <v>309</v>
      </c>
      <c r="J268" t="s">
        <v>297</v>
      </c>
      <c r="K268">
        <f t="shared" si="9"/>
        <v>1</v>
      </c>
    </row>
    <row r="269" spans="1:11" x14ac:dyDescent="0.25">
      <c r="A269" s="75" t="str">
        <f t="shared" si="8"/>
        <v>Bellucci_14_config_TCOHIGH8256HDWindows 11 Pro Education</v>
      </c>
      <c r="C269" s="80" t="s">
        <v>329</v>
      </c>
      <c r="D269" t="s">
        <v>307</v>
      </c>
      <c r="E269">
        <v>8</v>
      </c>
      <c r="F269">
        <v>256</v>
      </c>
      <c r="G269" t="s">
        <v>114</v>
      </c>
      <c r="H269" t="s">
        <v>304</v>
      </c>
      <c r="I269" t="s">
        <v>309</v>
      </c>
      <c r="J269" t="s">
        <v>295</v>
      </c>
      <c r="K269">
        <f t="shared" si="9"/>
        <v>0</v>
      </c>
    </row>
    <row r="270" spans="1:11" x14ac:dyDescent="0.25">
      <c r="A270" s="75" t="str">
        <f t="shared" si="8"/>
        <v>Bellucci_14_config_TCOHIGH8256HDWindows 11 Pro</v>
      </c>
      <c r="C270" s="80" t="s">
        <v>329</v>
      </c>
      <c r="D270" t="s">
        <v>307</v>
      </c>
      <c r="E270">
        <v>8</v>
      </c>
      <c r="F270">
        <v>256</v>
      </c>
      <c r="G270" t="s">
        <v>114</v>
      </c>
      <c r="H270" t="s">
        <v>296</v>
      </c>
      <c r="I270" t="s">
        <v>309</v>
      </c>
      <c r="J270" t="s">
        <v>297</v>
      </c>
      <c r="K270">
        <f t="shared" si="9"/>
        <v>1</v>
      </c>
    </row>
    <row r="271" spans="1:11" x14ac:dyDescent="0.25">
      <c r="A271" s="75" t="str">
        <f t="shared" si="8"/>
        <v>Bellucci_14_config_TCOHIGH16256HDDistribuzione Linux</v>
      </c>
      <c r="C271" s="80" t="s">
        <v>329</v>
      </c>
      <c r="D271" t="s">
        <v>307</v>
      </c>
      <c r="E271">
        <v>16</v>
      </c>
      <c r="F271">
        <v>256</v>
      </c>
      <c r="G271" t="s">
        <v>114</v>
      </c>
      <c r="H271" t="s">
        <v>115</v>
      </c>
      <c r="I271" t="s">
        <v>309</v>
      </c>
      <c r="J271" t="s">
        <v>297</v>
      </c>
      <c r="K271">
        <f t="shared" si="9"/>
        <v>1</v>
      </c>
    </row>
    <row r="272" spans="1:11" x14ac:dyDescent="0.25">
      <c r="A272" s="75" t="str">
        <f t="shared" si="8"/>
        <v>Bellucci_14_config_TCOHIGH16256HDWindows 11 Pro Education</v>
      </c>
      <c r="C272" s="80" t="s">
        <v>329</v>
      </c>
      <c r="D272" t="s">
        <v>307</v>
      </c>
      <c r="E272">
        <v>16</v>
      </c>
      <c r="F272">
        <v>256</v>
      </c>
      <c r="G272" t="s">
        <v>114</v>
      </c>
      <c r="H272" t="s">
        <v>304</v>
      </c>
      <c r="I272" t="s">
        <v>309</v>
      </c>
      <c r="J272" t="s">
        <v>295</v>
      </c>
      <c r="K272">
        <f t="shared" si="9"/>
        <v>0</v>
      </c>
    </row>
    <row r="273" spans="1:11" x14ac:dyDescent="0.25">
      <c r="A273" s="75" t="str">
        <f t="shared" si="8"/>
        <v>Bellucci_14_config_TCOHIGH16256HDWindows 11 Pro</v>
      </c>
      <c r="C273" s="80" t="s">
        <v>329</v>
      </c>
      <c r="D273" t="s">
        <v>307</v>
      </c>
      <c r="E273">
        <v>16</v>
      </c>
      <c r="F273">
        <v>256</v>
      </c>
      <c r="G273" t="s">
        <v>114</v>
      </c>
      <c r="H273" t="s">
        <v>296</v>
      </c>
      <c r="I273" t="s">
        <v>309</v>
      </c>
      <c r="J273" t="s">
        <v>297</v>
      </c>
      <c r="K273">
        <f t="shared" si="9"/>
        <v>1</v>
      </c>
    </row>
    <row r="274" spans="1:11" x14ac:dyDescent="0.25">
      <c r="A274" s="75" t="str">
        <f t="shared" si="8"/>
        <v>Bellucci_14_config_TCOHIGH8512HDDistribuzione Linux</v>
      </c>
      <c r="C274" s="80" t="s">
        <v>329</v>
      </c>
      <c r="D274" t="s">
        <v>307</v>
      </c>
      <c r="E274">
        <v>8</v>
      </c>
      <c r="F274">
        <v>512</v>
      </c>
      <c r="G274" t="s">
        <v>114</v>
      </c>
      <c r="H274" t="s">
        <v>115</v>
      </c>
      <c r="I274" t="s">
        <v>309</v>
      </c>
      <c r="J274" t="s">
        <v>297</v>
      </c>
      <c r="K274">
        <f t="shared" si="9"/>
        <v>1</v>
      </c>
    </row>
    <row r="275" spans="1:11" x14ac:dyDescent="0.25">
      <c r="A275" s="75" t="str">
        <f t="shared" si="8"/>
        <v>Bellucci_14_config_TCOHIGH8512HDWindows 11 Pro Education</v>
      </c>
      <c r="C275" s="80" t="s">
        <v>329</v>
      </c>
      <c r="D275" t="s">
        <v>307</v>
      </c>
      <c r="E275">
        <v>8</v>
      </c>
      <c r="F275">
        <v>512</v>
      </c>
      <c r="G275" t="s">
        <v>114</v>
      </c>
      <c r="H275" t="s">
        <v>304</v>
      </c>
      <c r="I275" t="s">
        <v>309</v>
      </c>
      <c r="J275" t="s">
        <v>295</v>
      </c>
      <c r="K275">
        <f t="shared" si="9"/>
        <v>0</v>
      </c>
    </row>
    <row r="276" spans="1:11" x14ac:dyDescent="0.25">
      <c r="A276" s="75" t="str">
        <f t="shared" si="8"/>
        <v>Bellucci_14_config_TCOHIGH8512HDWindows 11 Pro</v>
      </c>
      <c r="C276" s="80" t="s">
        <v>329</v>
      </c>
      <c r="D276" t="s">
        <v>307</v>
      </c>
      <c r="E276">
        <v>8</v>
      </c>
      <c r="F276">
        <v>512</v>
      </c>
      <c r="G276" t="s">
        <v>114</v>
      </c>
      <c r="H276" t="s">
        <v>296</v>
      </c>
      <c r="I276" t="s">
        <v>309</v>
      </c>
      <c r="J276" t="s">
        <v>297</v>
      </c>
      <c r="K276">
        <f t="shared" si="9"/>
        <v>1</v>
      </c>
    </row>
    <row r="277" spans="1:11" x14ac:dyDescent="0.25">
      <c r="A277" s="75" t="str">
        <f t="shared" ref="A277:A340" si="10">C277&amp;"_"&amp;I277&amp;D277&amp;E277&amp;F277&amp;G277&amp;H277</f>
        <v>Bellucci_14_config_TCOHIGH16512HDDistribuzione Linux</v>
      </c>
      <c r="C277" s="80" t="s">
        <v>329</v>
      </c>
      <c r="D277" t="s">
        <v>307</v>
      </c>
      <c r="E277">
        <v>16</v>
      </c>
      <c r="F277">
        <v>512</v>
      </c>
      <c r="G277" t="s">
        <v>114</v>
      </c>
      <c r="H277" t="s">
        <v>115</v>
      </c>
      <c r="I277" t="s">
        <v>309</v>
      </c>
      <c r="J277" t="s">
        <v>297</v>
      </c>
      <c r="K277">
        <f t="shared" ref="K277:K340" si="11">+IF(J277="NO",0,1)</f>
        <v>1</v>
      </c>
    </row>
    <row r="278" spans="1:11" x14ac:dyDescent="0.25">
      <c r="A278" s="75" t="str">
        <f t="shared" si="10"/>
        <v>Bellucci_14_config_TCOHIGH16512HDWindows 11 Pro Education</v>
      </c>
      <c r="C278" s="80" t="s">
        <v>329</v>
      </c>
      <c r="D278" t="s">
        <v>307</v>
      </c>
      <c r="E278">
        <v>16</v>
      </c>
      <c r="F278">
        <v>512</v>
      </c>
      <c r="G278" t="s">
        <v>114</v>
      </c>
      <c r="H278" t="s">
        <v>304</v>
      </c>
      <c r="I278" t="s">
        <v>309</v>
      </c>
      <c r="J278" t="s">
        <v>295</v>
      </c>
      <c r="K278">
        <f t="shared" si="11"/>
        <v>0</v>
      </c>
    </row>
    <row r="279" spans="1:11" x14ac:dyDescent="0.25">
      <c r="A279" s="75" t="str">
        <f t="shared" si="10"/>
        <v>Bellucci_14_config_TCOHIGH16512HDWindows 11 Pro</v>
      </c>
      <c r="C279" s="80" t="s">
        <v>329</v>
      </c>
      <c r="D279" t="s">
        <v>307</v>
      </c>
      <c r="E279">
        <v>16</v>
      </c>
      <c r="F279">
        <v>512</v>
      </c>
      <c r="G279" t="s">
        <v>114</v>
      </c>
      <c r="H279" t="s">
        <v>296</v>
      </c>
      <c r="I279" t="s">
        <v>309</v>
      </c>
      <c r="J279" t="s">
        <v>297</v>
      </c>
      <c r="K279">
        <f t="shared" si="11"/>
        <v>1</v>
      </c>
    </row>
    <row r="280" spans="1:11" x14ac:dyDescent="0.25">
      <c r="A280" s="75" t="str">
        <f t="shared" si="10"/>
        <v>Bellucci_14_config_TCOHIGH8256FHDDistribuzione Linux</v>
      </c>
      <c r="C280" s="80" t="s">
        <v>329</v>
      </c>
      <c r="D280" t="s">
        <v>307</v>
      </c>
      <c r="E280">
        <v>8</v>
      </c>
      <c r="F280">
        <v>256</v>
      </c>
      <c r="G280" t="s">
        <v>303</v>
      </c>
      <c r="H280" t="s">
        <v>115</v>
      </c>
      <c r="I280" t="s">
        <v>309</v>
      </c>
      <c r="J280" t="s">
        <v>297</v>
      </c>
      <c r="K280">
        <f t="shared" si="11"/>
        <v>1</v>
      </c>
    </row>
    <row r="281" spans="1:11" x14ac:dyDescent="0.25">
      <c r="A281" s="75" t="str">
        <f t="shared" si="10"/>
        <v>Bellucci_14_config_TCOHIGH8256FHDWindows 11 Pro Education</v>
      </c>
      <c r="C281" s="80" t="s">
        <v>329</v>
      </c>
      <c r="D281" t="s">
        <v>307</v>
      </c>
      <c r="E281">
        <v>8</v>
      </c>
      <c r="F281">
        <v>256</v>
      </c>
      <c r="G281" t="s">
        <v>303</v>
      </c>
      <c r="H281" t="s">
        <v>304</v>
      </c>
      <c r="I281" t="s">
        <v>309</v>
      </c>
      <c r="J281" t="s">
        <v>297</v>
      </c>
      <c r="K281">
        <f t="shared" si="11"/>
        <v>1</v>
      </c>
    </row>
    <row r="282" spans="1:11" x14ac:dyDescent="0.25">
      <c r="A282" s="75" t="str">
        <f t="shared" si="10"/>
        <v>Bellucci_14_config_TCOHIGH8256FHDWindows 11 Pro</v>
      </c>
      <c r="C282" s="80" t="s">
        <v>329</v>
      </c>
      <c r="D282" t="s">
        <v>307</v>
      </c>
      <c r="E282">
        <v>8</v>
      </c>
      <c r="F282">
        <v>256</v>
      </c>
      <c r="G282" t="s">
        <v>303</v>
      </c>
      <c r="H282" t="s">
        <v>296</v>
      </c>
      <c r="I282" t="s">
        <v>309</v>
      </c>
      <c r="J282" t="s">
        <v>297</v>
      </c>
      <c r="K282">
        <f t="shared" si="11"/>
        <v>1</v>
      </c>
    </row>
    <row r="283" spans="1:11" x14ac:dyDescent="0.25">
      <c r="A283" s="75" t="str">
        <f t="shared" si="10"/>
        <v>Bellucci_14_config_TCOHIGH16256FHDDistribuzione Linux</v>
      </c>
      <c r="C283" s="80" t="s">
        <v>329</v>
      </c>
      <c r="D283" t="s">
        <v>307</v>
      </c>
      <c r="E283">
        <v>16</v>
      </c>
      <c r="F283">
        <v>256</v>
      </c>
      <c r="G283" t="s">
        <v>303</v>
      </c>
      <c r="H283" t="s">
        <v>115</v>
      </c>
      <c r="I283" t="s">
        <v>309</v>
      </c>
      <c r="J283" t="s">
        <v>297</v>
      </c>
      <c r="K283">
        <f t="shared" si="11"/>
        <v>1</v>
      </c>
    </row>
    <row r="284" spans="1:11" x14ac:dyDescent="0.25">
      <c r="A284" s="75" t="str">
        <f t="shared" si="10"/>
        <v>Bellucci_14_config_TCOHIGH16256FHDWindows 11 Pro Education</v>
      </c>
      <c r="C284" s="80" t="s">
        <v>329</v>
      </c>
      <c r="D284" t="s">
        <v>307</v>
      </c>
      <c r="E284">
        <v>16</v>
      </c>
      <c r="F284">
        <v>256</v>
      </c>
      <c r="G284" t="s">
        <v>303</v>
      </c>
      <c r="H284" t="s">
        <v>304</v>
      </c>
      <c r="I284" t="s">
        <v>309</v>
      </c>
      <c r="J284" t="s">
        <v>297</v>
      </c>
      <c r="K284">
        <f t="shared" si="11"/>
        <v>1</v>
      </c>
    </row>
    <row r="285" spans="1:11" x14ac:dyDescent="0.25">
      <c r="A285" s="75" t="str">
        <f t="shared" si="10"/>
        <v>Bellucci_14_config_TCOHIGH16256FHDWindows 11 Pro</v>
      </c>
      <c r="C285" s="80" t="s">
        <v>329</v>
      </c>
      <c r="D285" t="s">
        <v>307</v>
      </c>
      <c r="E285">
        <v>16</v>
      </c>
      <c r="F285">
        <v>256</v>
      </c>
      <c r="G285" t="s">
        <v>303</v>
      </c>
      <c r="H285" t="s">
        <v>296</v>
      </c>
      <c r="I285" t="s">
        <v>309</v>
      </c>
      <c r="J285" t="s">
        <v>297</v>
      </c>
      <c r="K285">
        <f t="shared" si="11"/>
        <v>1</v>
      </c>
    </row>
    <row r="286" spans="1:11" x14ac:dyDescent="0.25">
      <c r="A286" s="75" t="str">
        <f t="shared" si="10"/>
        <v>Bellucci_14_config_TCOHIGH8512FHDDistribuzione Linux</v>
      </c>
      <c r="C286" s="80" t="s">
        <v>329</v>
      </c>
      <c r="D286" t="s">
        <v>307</v>
      </c>
      <c r="E286">
        <v>8</v>
      </c>
      <c r="F286">
        <v>512</v>
      </c>
      <c r="G286" t="s">
        <v>303</v>
      </c>
      <c r="H286" t="s">
        <v>115</v>
      </c>
      <c r="I286" t="s">
        <v>309</v>
      </c>
      <c r="J286" t="s">
        <v>297</v>
      </c>
      <c r="K286">
        <f t="shared" si="11"/>
        <v>1</v>
      </c>
    </row>
    <row r="287" spans="1:11" x14ac:dyDescent="0.25">
      <c r="A287" s="75" t="str">
        <f t="shared" si="10"/>
        <v>Bellucci_14_config_TCOHIGH8512FHDWindows 11 Pro Education</v>
      </c>
      <c r="C287" s="80" t="s">
        <v>329</v>
      </c>
      <c r="D287" t="s">
        <v>307</v>
      </c>
      <c r="E287">
        <v>8</v>
      </c>
      <c r="F287">
        <v>512</v>
      </c>
      <c r="G287" t="s">
        <v>303</v>
      </c>
      <c r="H287" t="s">
        <v>304</v>
      </c>
      <c r="I287" t="s">
        <v>309</v>
      </c>
      <c r="J287" t="s">
        <v>297</v>
      </c>
      <c r="K287">
        <f t="shared" si="11"/>
        <v>1</v>
      </c>
    </row>
    <row r="288" spans="1:11" x14ac:dyDescent="0.25">
      <c r="A288" s="75" t="str">
        <f t="shared" si="10"/>
        <v>Bellucci_14_config_TCOHIGH8512FHDWindows 11 Pro</v>
      </c>
      <c r="C288" s="80" t="s">
        <v>329</v>
      </c>
      <c r="D288" t="s">
        <v>307</v>
      </c>
      <c r="E288">
        <v>8</v>
      </c>
      <c r="F288">
        <v>512</v>
      </c>
      <c r="G288" t="s">
        <v>303</v>
      </c>
      <c r="H288" t="s">
        <v>296</v>
      </c>
      <c r="I288" t="s">
        <v>309</v>
      </c>
      <c r="J288" t="s">
        <v>297</v>
      </c>
      <c r="K288">
        <f t="shared" si="11"/>
        <v>1</v>
      </c>
    </row>
    <row r="289" spans="1:11" x14ac:dyDescent="0.25">
      <c r="A289" s="75" t="str">
        <f t="shared" si="10"/>
        <v>Bellucci_14_config_TCOHIGH16512FHDDistribuzione Linux</v>
      </c>
      <c r="C289" s="80" t="s">
        <v>329</v>
      </c>
      <c r="D289" t="s">
        <v>307</v>
      </c>
      <c r="E289">
        <v>16</v>
      </c>
      <c r="F289">
        <v>512</v>
      </c>
      <c r="G289" t="s">
        <v>303</v>
      </c>
      <c r="H289" t="s">
        <v>115</v>
      </c>
      <c r="I289" t="s">
        <v>309</v>
      </c>
      <c r="J289" t="s">
        <v>297</v>
      </c>
      <c r="K289">
        <f t="shared" si="11"/>
        <v>1</v>
      </c>
    </row>
    <row r="290" spans="1:11" x14ac:dyDescent="0.25">
      <c r="A290" s="75" t="str">
        <f t="shared" si="10"/>
        <v>Bellucci_14_config_TCOHIGH16512FHDWindows 11 Pro Education</v>
      </c>
      <c r="C290" s="80" t="s">
        <v>329</v>
      </c>
      <c r="D290" t="s">
        <v>307</v>
      </c>
      <c r="E290">
        <v>16</v>
      </c>
      <c r="F290">
        <v>512</v>
      </c>
      <c r="G290" t="s">
        <v>303</v>
      </c>
      <c r="H290" t="s">
        <v>304</v>
      </c>
      <c r="I290" t="s">
        <v>309</v>
      </c>
      <c r="J290" t="s">
        <v>297</v>
      </c>
      <c r="K290">
        <f t="shared" si="11"/>
        <v>1</v>
      </c>
    </row>
    <row r="291" spans="1:11" x14ac:dyDescent="0.25">
      <c r="A291" s="75" t="str">
        <f t="shared" si="10"/>
        <v>Bellucci_14_config_TCOHIGH16512FHDWindows 11 Pro</v>
      </c>
      <c r="C291" s="80" t="s">
        <v>329</v>
      </c>
      <c r="D291" t="s">
        <v>307</v>
      </c>
      <c r="E291">
        <v>16</v>
      </c>
      <c r="F291">
        <v>512</v>
      </c>
      <c r="G291" t="s">
        <v>303</v>
      </c>
      <c r="H291" t="s">
        <v>296</v>
      </c>
      <c r="I291" t="s">
        <v>309</v>
      </c>
      <c r="J291" t="s">
        <v>297</v>
      </c>
      <c r="K291">
        <f t="shared" si="11"/>
        <v>1</v>
      </c>
    </row>
    <row r="292" spans="1:11" x14ac:dyDescent="0.25">
      <c r="A292" s="75" t="str">
        <f t="shared" si="10"/>
        <v>Bellucci_13_config_standardLOW8256HDDistribuzione Linux</v>
      </c>
      <c r="C292" s="80" t="s">
        <v>329</v>
      </c>
      <c r="D292" t="s">
        <v>305</v>
      </c>
      <c r="E292">
        <v>8</v>
      </c>
      <c r="F292">
        <v>256</v>
      </c>
      <c r="G292" t="s">
        <v>114</v>
      </c>
      <c r="H292" t="s">
        <v>115</v>
      </c>
      <c r="I292" t="s">
        <v>312</v>
      </c>
      <c r="J292" t="s">
        <v>295</v>
      </c>
      <c r="K292">
        <f t="shared" si="11"/>
        <v>0</v>
      </c>
    </row>
    <row r="293" spans="1:11" x14ac:dyDescent="0.25">
      <c r="A293" s="75" t="str">
        <f t="shared" si="10"/>
        <v>Bellucci_13_config_standardLOW8256HDWindows 11 Pro Education</v>
      </c>
      <c r="C293" s="80" t="s">
        <v>329</v>
      </c>
      <c r="D293" t="s">
        <v>305</v>
      </c>
      <c r="E293">
        <v>8</v>
      </c>
      <c r="F293">
        <v>256</v>
      </c>
      <c r="G293" t="s">
        <v>114</v>
      </c>
      <c r="H293" t="s">
        <v>304</v>
      </c>
      <c r="I293" t="s">
        <v>312</v>
      </c>
      <c r="J293" t="s">
        <v>295</v>
      </c>
      <c r="K293">
        <f t="shared" si="11"/>
        <v>0</v>
      </c>
    </row>
    <row r="294" spans="1:11" x14ac:dyDescent="0.25">
      <c r="A294" s="75" t="str">
        <f t="shared" si="10"/>
        <v>Bellucci_13_config_standardLOW8256HDWindows 11 Pro</v>
      </c>
      <c r="C294" s="80" t="s">
        <v>329</v>
      </c>
      <c r="D294" t="s">
        <v>305</v>
      </c>
      <c r="E294">
        <v>8</v>
      </c>
      <c r="F294">
        <v>256</v>
      </c>
      <c r="G294" t="s">
        <v>114</v>
      </c>
      <c r="H294" t="s">
        <v>296</v>
      </c>
      <c r="I294" t="s">
        <v>312</v>
      </c>
      <c r="J294" t="s">
        <v>295</v>
      </c>
      <c r="K294">
        <f t="shared" si="11"/>
        <v>0</v>
      </c>
    </row>
    <row r="295" spans="1:11" x14ac:dyDescent="0.25">
      <c r="A295" s="75" t="str">
        <f t="shared" si="10"/>
        <v>Bellucci_13_config_standardLOW16256HDDistribuzione Linux</v>
      </c>
      <c r="C295" s="80" t="s">
        <v>329</v>
      </c>
      <c r="D295" t="s">
        <v>305</v>
      </c>
      <c r="E295">
        <v>16</v>
      </c>
      <c r="F295">
        <v>256</v>
      </c>
      <c r="G295" t="s">
        <v>114</v>
      </c>
      <c r="H295" t="s">
        <v>115</v>
      </c>
      <c r="I295" t="s">
        <v>312</v>
      </c>
      <c r="J295" t="s">
        <v>295</v>
      </c>
      <c r="K295">
        <f t="shared" si="11"/>
        <v>0</v>
      </c>
    </row>
    <row r="296" spans="1:11" x14ac:dyDescent="0.25">
      <c r="A296" s="75" t="str">
        <f t="shared" si="10"/>
        <v>Bellucci_13_config_standardLOW16256HDWindows 11 Pro Education</v>
      </c>
      <c r="C296" s="80" t="s">
        <v>329</v>
      </c>
      <c r="D296" t="s">
        <v>305</v>
      </c>
      <c r="E296">
        <v>16</v>
      </c>
      <c r="F296">
        <v>256</v>
      </c>
      <c r="G296" t="s">
        <v>114</v>
      </c>
      <c r="H296" t="s">
        <v>304</v>
      </c>
      <c r="I296" t="s">
        <v>312</v>
      </c>
      <c r="J296" t="s">
        <v>295</v>
      </c>
      <c r="K296">
        <f t="shared" si="11"/>
        <v>0</v>
      </c>
    </row>
    <row r="297" spans="1:11" x14ac:dyDescent="0.25">
      <c r="A297" s="75" t="str">
        <f t="shared" si="10"/>
        <v>Bellucci_13_config_standardLOW16256HDWindows 11 Pro</v>
      </c>
      <c r="C297" s="80" t="s">
        <v>329</v>
      </c>
      <c r="D297" t="s">
        <v>305</v>
      </c>
      <c r="E297">
        <v>16</v>
      </c>
      <c r="F297">
        <v>256</v>
      </c>
      <c r="G297" t="s">
        <v>114</v>
      </c>
      <c r="H297" t="s">
        <v>296</v>
      </c>
      <c r="I297" t="s">
        <v>312</v>
      </c>
      <c r="J297" t="s">
        <v>295</v>
      </c>
      <c r="K297">
        <f t="shared" si="11"/>
        <v>0</v>
      </c>
    </row>
    <row r="298" spans="1:11" x14ac:dyDescent="0.25">
      <c r="A298" s="75" t="str">
        <f t="shared" si="10"/>
        <v>Bellucci_13_config_standardLOW8512HDDistribuzione Linux</v>
      </c>
      <c r="C298" s="80" t="s">
        <v>329</v>
      </c>
      <c r="D298" t="s">
        <v>305</v>
      </c>
      <c r="E298">
        <v>8</v>
      </c>
      <c r="F298">
        <v>512</v>
      </c>
      <c r="G298" t="s">
        <v>114</v>
      </c>
      <c r="H298" t="s">
        <v>115</v>
      </c>
      <c r="I298" t="s">
        <v>312</v>
      </c>
      <c r="J298" t="s">
        <v>295</v>
      </c>
      <c r="K298">
        <f t="shared" si="11"/>
        <v>0</v>
      </c>
    </row>
    <row r="299" spans="1:11" x14ac:dyDescent="0.25">
      <c r="A299" s="75" t="str">
        <f t="shared" si="10"/>
        <v>Bellucci_13_config_standardLOW8512HDWindows 11 Pro Education</v>
      </c>
      <c r="C299" s="80" t="s">
        <v>329</v>
      </c>
      <c r="D299" t="s">
        <v>305</v>
      </c>
      <c r="E299">
        <v>8</v>
      </c>
      <c r="F299">
        <v>512</v>
      </c>
      <c r="G299" t="s">
        <v>114</v>
      </c>
      <c r="H299" t="s">
        <v>304</v>
      </c>
      <c r="I299" t="s">
        <v>312</v>
      </c>
      <c r="J299" t="s">
        <v>295</v>
      </c>
      <c r="K299">
        <f t="shared" si="11"/>
        <v>0</v>
      </c>
    </row>
    <row r="300" spans="1:11" x14ac:dyDescent="0.25">
      <c r="A300" s="75" t="str">
        <f t="shared" si="10"/>
        <v>Bellucci_13_config_standardLOW8512HDWindows 11 Pro</v>
      </c>
      <c r="C300" s="80" t="s">
        <v>329</v>
      </c>
      <c r="D300" t="s">
        <v>305</v>
      </c>
      <c r="E300">
        <v>8</v>
      </c>
      <c r="F300">
        <v>512</v>
      </c>
      <c r="G300" t="s">
        <v>114</v>
      </c>
      <c r="H300" t="s">
        <v>296</v>
      </c>
      <c r="I300" t="s">
        <v>312</v>
      </c>
      <c r="J300" t="s">
        <v>295</v>
      </c>
      <c r="K300">
        <f t="shared" si="11"/>
        <v>0</v>
      </c>
    </row>
    <row r="301" spans="1:11" x14ac:dyDescent="0.25">
      <c r="A301" s="75" t="str">
        <f t="shared" si="10"/>
        <v>Bellucci_13_config_standardLOW16512HDDistribuzione Linux</v>
      </c>
      <c r="C301" s="80" t="s">
        <v>329</v>
      </c>
      <c r="D301" t="s">
        <v>305</v>
      </c>
      <c r="E301">
        <v>16</v>
      </c>
      <c r="F301">
        <v>512</v>
      </c>
      <c r="G301" t="s">
        <v>114</v>
      </c>
      <c r="H301" t="s">
        <v>115</v>
      </c>
      <c r="I301" t="s">
        <v>312</v>
      </c>
      <c r="J301" t="s">
        <v>295</v>
      </c>
      <c r="K301">
        <f t="shared" si="11"/>
        <v>0</v>
      </c>
    </row>
    <row r="302" spans="1:11" x14ac:dyDescent="0.25">
      <c r="A302" s="75" t="str">
        <f t="shared" si="10"/>
        <v>Bellucci_13_config_standardLOW16512HDWindows 11 Pro Education</v>
      </c>
      <c r="C302" s="80" t="s">
        <v>329</v>
      </c>
      <c r="D302" t="s">
        <v>305</v>
      </c>
      <c r="E302">
        <v>16</v>
      </c>
      <c r="F302">
        <v>512</v>
      </c>
      <c r="G302" t="s">
        <v>114</v>
      </c>
      <c r="H302" t="s">
        <v>304</v>
      </c>
      <c r="I302" t="s">
        <v>312</v>
      </c>
      <c r="J302" t="s">
        <v>295</v>
      </c>
      <c r="K302">
        <f t="shared" si="11"/>
        <v>0</v>
      </c>
    </row>
    <row r="303" spans="1:11" x14ac:dyDescent="0.25">
      <c r="A303" s="75" t="str">
        <f t="shared" si="10"/>
        <v>Bellucci_13_config_standardLOW16512HDWindows 11 Pro</v>
      </c>
      <c r="C303" s="80" t="s">
        <v>329</v>
      </c>
      <c r="D303" t="s">
        <v>305</v>
      </c>
      <c r="E303">
        <v>16</v>
      </c>
      <c r="F303">
        <v>512</v>
      </c>
      <c r="G303" t="s">
        <v>114</v>
      </c>
      <c r="H303" t="s">
        <v>296</v>
      </c>
      <c r="I303" t="s">
        <v>312</v>
      </c>
      <c r="J303" t="s">
        <v>295</v>
      </c>
      <c r="K303">
        <f t="shared" si="11"/>
        <v>0</v>
      </c>
    </row>
    <row r="304" spans="1:11" x14ac:dyDescent="0.25">
      <c r="A304" s="75" t="str">
        <f t="shared" si="10"/>
        <v>Bellucci_13_config_standardLOW8256FHDDistribuzione Linux</v>
      </c>
      <c r="C304" s="80" t="s">
        <v>329</v>
      </c>
      <c r="D304" t="s">
        <v>305</v>
      </c>
      <c r="E304">
        <v>8</v>
      </c>
      <c r="F304">
        <v>256</v>
      </c>
      <c r="G304" t="s">
        <v>303</v>
      </c>
      <c r="H304" t="s">
        <v>115</v>
      </c>
      <c r="I304" t="s">
        <v>312</v>
      </c>
      <c r="J304" t="s">
        <v>297</v>
      </c>
      <c r="K304">
        <f t="shared" si="11"/>
        <v>1</v>
      </c>
    </row>
    <row r="305" spans="1:11" x14ac:dyDescent="0.25">
      <c r="A305" s="75" t="str">
        <f t="shared" si="10"/>
        <v>Bellucci_13_config_standardLOW8256FHDWindows 11 Pro Education</v>
      </c>
      <c r="C305" s="80" t="s">
        <v>329</v>
      </c>
      <c r="D305" t="s">
        <v>305</v>
      </c>
      <c r="E305">
        <v>8</v>
      </c>
      <c r="F305">
        <v>256</v>
      </c>
      <c r="G305" t="s">
        <v>303</v>
      </c>
      <c r="H305" t="s">
        <v>304</v>
      </c>
      <c r="I305" t="s">
        <v>312</v>
      </c>
      <c r="J305" t="s">
        <v>297</v>
      </c>
      <c r="K305">
        <f t="shared" si="11"/>
        <v>1</v>
      </c>
    </row>
    <row r="306" spans="1:11" x14ac:dyDescent="0.25">
      <c r="A306" s="75" t="str">
        <f t="shared" si="10"/>
        <v>Bellucci_13_config_standardLOW8256FHDWindows 11 Pro</v>
      </c>
      <c r="C306" s="80" t="s">
        <v>329</v>
      </c>
      <c r="D306" t="s">
        <v>305</v>
      </c>
      <c r="E306">
        <v>8</v>
      </c>
      <c r="F306">
        <v>256</v>
      </c>
      <c r="G306" t="s">
        <v>303</v>
      </c>
      <c r="H306" t="s">
        <v>296</v>
      </c>
      <c r="I306" t="s">
        <v>312</v>
      </c>
      <c r="J306" t="s">
        <v>297</v>
      </c>
      <c r="K306">
        <f t="shared" si="11"/>
        <v>1</v>
      </c>
    </row>
    <row r="307" spans="1:11" x14ac:dyDescent="0.25">
      <c r="A307" s="75" t="str">
        <f t="shared" si="10"/>
        <v>Bellucci_13_config_standardLOW16256FHDDistribuzione Linux</v>
      </c>
      <c r="C307" s="80" t="s">
        <v>329</v>
      </c>
      <c r="D307" t="s">
        <v>305</v>
      </c>
      <c r="E307">
        <v>16</v>
      </c>
      <c r="F307">
        <v>256</v>
      </c>
      <c r="G307" t="s">
        <v>303</v>
      </c>
      <c r="H307" t="s">
        <v>115</v>
      </c>
      <c r="I307" t="s">
        <v>312</v>
      </c>
      <c r="J307" t="s">
        <v>297</v>
      </c>
      <c r="K307">
        <f t="shared" si="11"/>
        <v>1</v>
      </c>
    </row>
    <row r="308" spans="1:11" x14ac:dyDescent="0.25">
      <c r="A308" s="75" t="str">
        <f t="shared" si="10"/>
        <v>Bellucci_13_config_standardLOW16256FHDWindows 11 Pro Education</v>
      </c>
      <c r="C308" s="80" t="s">
        <v>329</v>
      </c>
      <c r="D308" t="s">
        <v>305</v>
      </c>
      <c r="E308">
        <v>16</v>
      </c>
      <c r="F308">
        <v>256</v>
      </c>
      <c r="G308" t="s">
        <v>303</v>
      </c>
      <c r="H308" t="s">
        <v>304</v>
      </c>
      <c r="I308" t="s">
        <v>312</v>
      </c>
      <c r="J308" t="s">
        <v>297</v>
      </c>
      <c r="K308">
        <f t="shared" si="11"/>
        <v>1</v>
      </c>
    </row>
    <row r="309" spans="1:11" x14ac:dyDescent="0.25">
      <c r="A309" s="75" t="str">
        <f t="shared" si="10"/>
        <v>Bellucci_13_config_standardLOW16256FHDWindows 11 Pro</v>
      </c>
      <c r="C309" s="80" t="s">
        <v>329</v>
      </c>
      <c r="D309" t="s">
        <v>305</v>
      </c>
      <c r="E309">
        <v>16</v>
      </c>
      <c r="F309">
        <v>256</v>
      </c>
      <c r="G309" t="s">
        <v>303</v>
      </c>
      <c r="H309" t="s">
        <v>296</v>
      </c>
      <c r="I309" t="s">
        <v>312</v>
      </c>
      <c r="J309" t="s">
        <v>297</v>
      </c>
      <c r="K309">
        <f t="shared" si="11"/>
        <v>1</v>
      </c>
    </row>
    <row r="310" spans="1:11" x14ac:dyDescent="0.25">
      <c r="A310" s="75" t="str">
        <f t="shared" si="10"/>
        <v>Bellucci_13_config_standardLOW8512FHDDistribuzione Linux</v>
      </c>
      <c r="C310" s="80" t="s">
        <v>329</v>
      </c>
      <c r="D310" t="s">
        <v>305</v>
      </c>
      <c r="E310">
        <v>8</v>
      </c>
      <c r="F310">
        <v>512</v>
      </c>
      <c r="G310" t="s">
        <v>303</v>
      </c>
      <c r="H310" t="s">
        <v>115</v>
      </c>
      <c r="I310" t="s">
        <v>312</v>
      </c>
      <c r="J310" t="s">
        <v>297</v>
      </c>
      <c r="K310">
        <f t="shared" si="11"/>
        <v>1</v>
      </c>
    </row>
    <row r="311" spans="1:11" x14ac:dyDescent="0.25">
      <c r="A311" s="75" t="str">
        <f t="shared" si="10"/>
        <v>Bellucci_13_config_standardLOW8512FHDWindows 11 Pro Education</v>
      </c>
      <c r="C311" s="80" t="s">
        <v>329</v>
      </c>
      <c r="D311" t="s">
        <v>305</v>
      </c>
      <c r="E311">
        <v>8</v>
      </c>
      <c r="F311">
        <v>512</v>
      </c>
      <c r="G311" t="s">
        <v>303</v>
      </c>
      <c r="H311" t="s">
        <v>304</v>
      </c>
      <c r="I311" t="s">
        <v>312</v>
      </c>
      <c r="J311" t="s">
        <v>297</v>
      </c>
      <c r="K311">
        <f t="shared" si="11"/>
        <v>1</v>
      </c>
    </row>
    <row r="312" spans="1:11" x14ac:dyDescent="0.25">
      <c r="A312" s="75" t="str">
        <f t="shared" si="10"/>
        <v>Bellucci_13_config_standardLOW8512FHDWindows 11 Pro</v>
      </c>
      <c r="C312" s="80" t="s">
        <v>329</v>
      </c>
      <c r="D312" t="s">
        <v>305</v>
      </c>
      <c r="E312">
        <v>8</v>
      </c>
      <c r="F312">
        <v>512</v>
      </c>
      <c r="G312" t="s">
        <v>303</v>
      </c>
      <c r="H312" t="s">
        <v>296</v>
      </c>
      <c r="I312" t="s">
        <v>312</v>
      </c>
      <c r="J312" t="s">
        <v>297</v>
      </c>
      <c r="K312">
        <f t="shared" si="11"/>
        <v>1</v>
      </c>
    </row>
    <row r="313" spans="1:11" x14ac:dyDescent="0.25">
      <c r="A313" s="75" t="str">
        <f t="shared" si="10"/>
        <v>Bellucci_13_config_standardLOW16512FHDDistribuzione Linux</v>
      </c>
      <c r="C313" s="80" t="s">
        <v>329</v>
      </c>
      <c r="D313" t="s">
        <v>305</v>
      </c>
      <c r="E313">
        <v>16</v>
      </c>
      <c r="F313">
        <v>512</v>
      </c>
      <c r="G313" t="s">
        <v>303</v>
      </c>
      <c r="H313" t="s">
        <v>115</v>
      </c>
      <c r="I313" t="s">
        <v>312</v>
      </c>
      <c r="J313" t="s">
        <v>297</v>
      </c>
      <c r="K313">
        <f t="shared" si="11"/>
        <v>1</v>
      </c>
    </row>
    <row r="314" spans="1:11" x14ac:dyDescent="0.25">
      <c r="A314" s="75" t="str">
        <f t="shared" si="10"/>
        <v>Bellucci_13_config_standardLOW16512FHDWindows 11 Pro Education</v>
      </c>
      <c r="C314" s="80" t="s">
        <v>329</v>
      </c>
      <c r="D314" t="s">
        <v>305</v>
      </c>
      <c r="E314">
        <v>16</v>
      </c>
      <c r="F314">
        <v>512</v>
      </c>
      <c r="G314" t="s">
        <v>303</v>
      </c>
      <c r="H314" t="s">
        <v>304</v>
      </c>
      <c r="I314" t="s">
        <v>312</v>
      </c>
      <c r="J314" t="s">
        <v>297</v>
      </c>
      <c r="K314">
        <f t="shared" si="11"/>
        <v>1</v>
      </c>
    </row>
    <row r="315" spans="1:11" x14ac:dyDescent="0.25">
      <c r="A315" s="75" t="str">
        <f t="shared" si="10"/>
        <v>Bellucci_13_config_standardLOW16512FHDWindows 11 Pro</v>
      </c>
      <c r="C315" s="80" t="s">
        <v>329</v>
      </c>
      <c r="D315" t="s">
        <v>305</v>
      </c>
      <c r="E315">
        <v>16</v>
      </c>
      <c r="F315">
        <v>512</v>
      </c>
      <c r="G315" t="s">
        <v>303</v>
      </c>
      <c r="H315" t="s">
        <v>296</v>
      </c>
      <c r="I315" t="s">
        <v>312</v>
      </c>
      <c r="J315" t="s">
        <v>297</v>
      </c>
      <c r="K315">
        <f t="shared" si="11"/>
        <v>1</v>
      </c>
    </row>
    <row r="316" spans="1:11" x14ac:dyDescent="0.25">
      <c r="A316" s="75" t="str">
        <f t="shared" si="10"/>
        <v>Bellucci_13_config_standardMID8256HDDistribuzione Linux</v>
      </c>
      <c r="C316" s="80" t="s">
        <v>329</v>
      </c>
      <c r="D316" t="s">
        <v>306</v>
      </c>
      <c r="E316">
        <v>8</v>
      </c>
      <c r="F316">
        <v>256</v>
      </c>
      <c r="G316" t="s">
        <v>114</v>
      </c>
      <c r="H316" t="s">
        <v>115</v>
      </c>
      <c r="I316" t="s">
        <v>312</v>
      </c>
      <c r="J316" t="s">
        <v>295</v>
      </c>
      <c r="K316">
        <f t="shared" si="11"/>
        <v>0</v>
      </c>
    </row>
    <row r="317" spans="1:11" x14ac:dyDescent="0.25">
      <c r="A317" s="75" t="str">
        <f t="shared" si="10"/>
        <v>Bellucci_13_config_standardMID8256HDWindows 11 Pro Education</v>
      </c>
      <c r="C317" s="80" t="s">
        <v>329</v>
      </c>
      <c r="D317" t="s">
        <v>306</v>
      </c>
      <c r="E317">
        <v>8</v>
      </c>
      <c r="F317">
        <v>256</v>
      </c>
      <c r="G317" t="s">
        <v>114</v>
      </c>
      <c r="H317" t="s">
        <v>304</v>
      </c>
      <c r="I317" t="s">
        <v>312</v>
      </c>
      <c r="J317" t="s">
        <v>295</v>
      </c>
      <c r="K317">
        <f t="shared" si="11"/>
        <v>0</v>
      </c>
    </row>
    <row r="318" spans="1:11" x14ac:dyDescent="0.25">
      <c r="A318" s="75" t="str">
        <f t="shared" si="10"/>
        <v>Bellucci_13_config_standardMID8256HDWindows 11 Pro</v>
      </c>
      <c r="C318" s="80" t="s">
        <v>329</v>
      </c>
      <c r="D318" t="s">
        <v>306</v>
      </c>
      <c r="E318">
        <v>8</v>
      </c>
      <c r="F318">
        <v>256</v>
      </c>
      <c r="G318" t="s">
        <v>114</v>
      </c>
      <c r="H318" t="s">
        <v>296</v>
      </c>
      <c r="I318" t="s">
        <v>312</v>
      </c>
      <c r="J318" t="s">
        <v>295</v>
      </c>
      <c r="K318">
        <f t="shared" si="11"/>
        <v>0</v>
      </c>
    </row>
    <row r="319" spans="1:11" x14ac:dyDescent="0.25">
      <c r="A319" s="75" t="str">
        <f t="shared" si="10"/>
        <v>Bellucci_13_config_standardMID16256HDDistribuzione Linux</v>
      </c>
      <c r="C319" s="80" t="s">
        <v>329</v>
      </c>
      <c r="D319" t="s">
        <v>306</v>
      </c>
      <c r="E319">
        <v>16</v>
      </c>
      <c r="F319">
        <v>256</v>
      </c>
      <c r="G319" t="s">
        <v>114</v>
      </c>
      <c r="H319" t="s">
        <v>115</v>
      </c>
      <c r="I319" t="s">
        <v>312</v>
      </c>
      <c r="J319" t="s">
        <v>295</v>
      </c>
      <c r="K319">
        <f t="shared" si="11"/>
        <v>0</v>
      </c>
    </row>
    <row r="320" spans="1:11" x14ac:dyDescent="0.25">
      <c r="A320" s="75" t="str">
        <f t="shared" si="10"/>
        <v>Bellucci_13_config_standardMID16256HDWindows 11 Pro Education</v>
      </c>
      <c r="C320" s="80" t="s">
        <v>329</v>
      </c>
      <c r="D320" t="s">
        <v>306</v>
      </c>
      <c r="E320">
        <v>16</v>
      </c>
      <c r="F320">
        <v>256</v>
      </c>
      <c r="G320" t="s">
        <v>114</v>
      </c>
      <c r="H320" t="s">
        <v>304</v>
      </c>
      <c r="I320" t="s">
        <v>312</v>
      </c>
      <c r="J320" t="s">
        <v>295</v>
      </c>
      <c r="K320">
        <f t="shared" si="11"/>
        <v>0</v>
      </c>
    </row>
    <row r="321" spans="1:11" x14ac:dyDescent="0.25">
      <c r="A321" s="75" t="str">
        <f t="shared" si="10"/>
        <v>Bellucci_13_config_standardMID16256HDWindows 11 Pro</v>
      </c>
      <c r="C321" s="80" t="s">
        <v>329</v>
      </c>
      <c r="D321" t="s">
        <v>306</v>
      </c>
      <c r="E321">
        <v>16</v>
      </c>
      <c r="F321">
        <v>256</v>
      </c>
      <c r="G321" t="s">
        <v>114</v>
      </c>
      <c r="H321" t="s">
        <v>296</v>
      </c>
      <c r="I321" t="s">
        <v>312</v>
      </c>
      <c r="J321" t="s">
        <v>295</v>
      </c>
      <c r="K321">
        <f t="shared" si="11"/>
        <v>0</v>
      </c>
    </row>
    <row r="322" spans="1:11" x14ac:dyDescent="0.25">
      <c r="A322" s="75" t="str">
        <f t="shared" si="10"/>
        <v>Bellucci_13_config_standardMID8512HDDistribuzione Linux</v>
      </c>
      <c r="C322" s="80" t="s">
        <v>329</v>
      </c>
      <c r="D322" t="s">
        <v>306</v>
      </c>
      <c r="E322">
        <v>8</v>
      </c>
      <c r="F322">
        <v>512</v>
      </c>
      <c r="G322" t="s">
        <v>114</v>
      </c>
      <c r="H322" t="s">
        <v>115</v>
      </c>
      <c r="I322" t="s">
        <v>312</v>
      </c>
      <c r="J322" t="s">
        <v>295</v>
      </c>
      <c r="K322">
        <f t="shared" si="11"/>
        <v>0</v>
      </c>
    </row>
    <row r="323" spans="1:11" x14ac:dyDescent="0.25">
      <c r="A323" s="75" t="str">
        <f t="shared" si="10"/>
        <v>Bellucci_13_config_standardMID8512HDWindows 11 Pro Education</v>
      </c>
      <c r="C323" s="80" t="s">
        <v>329</v>
      </c>
      <c r="D323" t="s">
        <v>306</v>
      </c>
      <c r="E323">
        <v>8</v>
      </c>
      <c r="F323">
        <v>512</v>
      </c>
      <c r="G323" t="s">
        <v>114</v>
      </c>
      <c r="H323" t="s">
        <v>304</v>
      </c>
      <c r="I323" t="s">
        <v>312</v>
      </c>
      <c r="J323" t="s">
        <v>295</v>
      </c>
      <c r="K323">
        <f t="shared" si="11"/>
        <v>0</v>
      </c>
    </row>
    <row r="324" spans="1:11" x14ac:dyDescent="0.25">
      <c r="A324" s="75" t="str">
        <f t="shared" si="10"/>
        <v>Bellucci_13_config_standardMID8512HDWindows 11 Pro</v>
      </c>
      <c r="C324" s="80" t="s">
        <v>329</v>
      </c>
      <c r="D324" t="s">
        <v>306</v>
      </c>
      <c r="E324">
        <v>8</v>
      </c>
      <c r="F324">
        <v>512</v>
      </c>
      <c r="G324" t="s">
        <v>114</v>
      </c>
      <c r="H324" t="s">
        <v>296</v>
      </c>
      <c r="I324" t="s">
        <v>312</v>
      </c>
      <c r="J324" t="s">
        <v>295</v>
      </c>
      <c r="K324">
        <f t="shared" si="11"/>
        <v>0</v>
      </c>
    </row>
    <row r="325" spans="1:11" x14ac:dyDescent="0.25">
      <c r="A325" s="75" t="str">
        <f t="shared" si="10"/>
        <v>Bellucci_13_config_standardMID16512HDDistribuzione Linux</v>
      </c>
      <c r="C325" s="80" t="s">
        <v>329</v>
      </c>
      <c r="D325" t="s">
        <v>306</v>
      </c>
      <c r="E325">
        <v>16</v>
      </c>
      <c r="F325">
        <v>512</v>
      </c>
      <c r="G325" t="s">
        <v>114</v>
      </c>
      <c r="H325" t="s">
        <v>115</v>
      </c>
      <c r="I325" t="s">
        <v>312</v>
      </c>
      <c r="J325" t="s">
        <v>295</v>
      </c>
      <c r="K325">
        <f t="shared" si="11"/>
        <v>0</v>
      </c>
    </row>
    <row r="326" spans="1:11" x14ac:dyDescent="0.25">
      <c r="A326" s="75" t="str">
        <f t="shared" si="10"/>
        <v>Bellucci_13_config_standardMID16512HDWindows 11 Pro Education</v>
      </c>
      <c r="C326" s="80" t="s">
        <v>329</v>
      </c>
      <c r="D326" t="s">
        <v>306</v>
      </c>
      <c r="E326">
        <v>16</v>
      </c>
      <c r="F326">
        <v>512</v>
      </c>
      <c r="G326" t="s">
        <v>114</v>
      </c>
      <c r="H326" t="s">
        <v>304</v>
      </c>
      <c r="I326" t="s">
        <v>312</v>
      </c>
      <c r="J326" t="s">
        <v>295</v>
      </c>
      <c r="K326">
        <f t="shared" si="11"/>
        <v>0</v>
      </c>
    </row>
    <row r="327" spans="1:11" x14ac:dyDescent="0.25">
      <c r="A327" s="75" t="str">
        <f t="shared" si="10"/>
        <v>Bellucci_13_config_standardMID16512HDWindows 11 Pro</v>
      </c>
      <c r="C327" s="80" t="s">
        <v>329</v>
      </c>
      <c r="D327" t="s">
        <v>306</v>
      </c>
      <c r="E327">
        <v>16</v>
      </c>
      <c r="F327">
        <v>512</v>
      </c>
      <c r="G327" t="s">
        <v>114</v>
      </c>
      <c r="H327" t="s">
        <v>296</v>
      </c>
      <c r="I327" t="s">
        <v>312</v>
      </c>
      <c r="J327" t="s">
        <v>295</v>
      </c>
      <c r="K327">
        <f t="shared" si="11"/>
        <v>0</v>
      </c>
    </row>
    <row r="328" spans="1:11" x14ac:dyDescent="0.25">
      <c r="A328" s="75" t="str">
        <f t="shared" si="10"/>
        <v>Bellucci_13_config_standardMID8256FHDDistribuzione Linux</v>
      </c>
      <c r="C328" s="80" t="s">
        <v>329</v>
      </c>
      <c r="D328" t="s">
        <v>306</v>
      </c>
      <c r="E328">
        <v>8</v>
      </c>
      <c r="F328">
        <v>256</v>
      </c>
      <c r="G328" t="s">
        <v>303</v>
      </c>
      <c r="H328" t="s">
        <v>115</v>
      </c>
      <c r="I328" t="s">
        <v>312</v>
      </c>
      <c r="J328" t="s">
        <v>297</v>
      </c>
      <c r="K328">
        <f t="shared" si="11"/>
        <v>1</v>
      </c>
    </row>
    <row r="329" spans="1:11" x14ac:dyDescent="0.25">
      <c r="A329" s="75" t="str">
        <f t="shared" si="10"/>
        <v>Bellucci_13_config_standardMID8256FHDWindows 11 Pro Education</v>
      </c>
      <c r="C329" s="80" t="s">
        <v>329</v>
      </c>
      <c r="D329" t="s">
        <v>306</v>
      </c>
      <c r="E329">
        <v>8</v>
      </c>
      <c r="F329">
        <v>256</v>
      </c>
      <c r="G329" t="s">
        <v>303</v>
      </c>
      <c r="H329" t="s">
        <v>304</v>
      </c>
      <c r="I329" t="s">
        <v>312</v>
      </c>
      <c r="J329" t="s">
        <v>297</v>
      </c>
      <c r="K329">
        <f t="shared" si="11"/>
        <v>1</v>
      </c>
    </row>
    <row r="330" spans="1:11" x14ac:dyDescent="0.25">
      <c r="A330" s="75" t="str">
        <f t="shared" si="10"/>
        <v>Bellucci_13_config_standardMID8256FHDWindows 11 Pro</v>
      </c>
      <c r="C330" s="80" t="s">
        <v>329</v>
      </c>
      <c r="D330" t="s">
        <v>306</v>
      </c>
      <c r="E330">
        <v>8</v>
      </c>
      <c r="F330">
        <v>256</v>
      </c>
      <c r="G330" t="s">
        <v>303</v>
      </c>
      <c r="H330" t="s">
        <v>296</v>
      </c>
      <c r="I330" t="s">
        <v>312</v>
      </c>
      <c r="J330" t="s">
        <v>297</v>
      </c>
      <c r="K330">
        <f t="shared" si="11"/>
        <v>1</v>
      </c>
    </row>
    <row r="331" spans="1:11" x14ac:dyDescent="0.25">
      <c r="A331" s="75" t="str">
        <f t="shared" si="10"/>
        <v>Bellucci_13_config_standardMID16256FHDDistribuzione Linux</v>
      </c>
      <c r="C331" s="80" t="s">
        <v>329</v>
      </c>
      <c r="D331" t="s">
        <v>306</v>
      </c>
      <c r="E331">
        <v>16</v>
      </c>
      <c r="F331">
        <v>256</v>
      </c>
      <c r="G331" t="s">
        <v>303</v>
      </c>
      <c r="H331" t="s">
        <v>115</v>
      </c>
      <c r="I331" t="s">
        <v>312</v>
      </c>
      <c r="J331" t="s">
        <v>297</v>
      </c>
      <c r="K331">
        <f t="shared" si="11"/>
        <v>1</v>
      </c>
    </row>
    <row r="332" spans="1:11" x14ac:dyDescent="0.25">
      <c r="A332" s="75" t="str">
        <f t="shared" si="10"/>
        <v>Bellucci_13_config_standardMID16256FHDWindows 11 Pro Education</v>
      </c>
      <c r="C332" s="80" t="s">
        <v>329</v>
      </c>
      <c r="D332" t="s">
        <v>306</v>
      </c>
      <c r="E332">
        <v>16</v>
      </c>
      <c r="F332">
        <v>256</v>
      </c>
      <c r="G332" t="s">
        <v>303</v>
      </c>
      <c r="H332" t="s">
        <v>304</v>
      </c>
      <c r="I332" t="s">
        <v>312</v>
      </c>
      <c r="J332" t="s">
        <v>297</v>
      </c>
      <c r="K332">
        <f t="shared" si="11"/>
        <v>1</v>
      </c>
    </row>
    <row r="333" spans="1:11" x14ac:dyDescent="0.25">
      <c r="A333" s="75" t="str">
        <f t="shared" si="10"/>
        <v>Bellucci_13_config_standardMID16256FHDWindows 11 Pro</v>
      </c>
      <c r="C333" s="80" t="s">
        <v>329</v>
      </c>
      <c r="D333" t="s">
        <v>306</v>
      </c>
      <c r="E333">
        <v>16</v>
      </c>
      <c r="F333">
        <v>256</v>
      </c>
      <c r="G333" t="s">
        <v>303</v>
      </c>
      <c r="H333" t="s">
        <v>296</v>
      </c>
      <c r="I333" t="s">
        <v>312</v>
      </c>
      <c r="J333" t="s">
        <v>297</v>
      </c>
      <c r="K333">
        <f t="shared" si="11"/>
        <v>1</v>
      </c>
    </row>
    <row r="334" spans="1:11" x14ac:dyDescent="0.25">
      <c r="A334" s="75" t="str">
        <f t="shared" si="10"/>
        <v>Bellucci_13_config_standardMID8512FHDDistribuzione Linux</v>
      </c>
      <c r="C334" s="80" t="s">
        <v>329</v>
      </c>
      <c r="D334" t="s">
        <v>306</v>
      </c>
      <c r="E334">
        <v>8</v>
      </c>
      <c r="F334">
        <v>512</v>
      </c>
      <c r="G334" t="s">
        <v>303</v>
      </c>
      <c r="H334" t="s">
        <v>115</v>
      </c>
      <c r="I334" t="s">
        <v>312</v>
      </c>
      <c r="J334" t="s">
        <v>297</v>
      </c>
      <c r="K334">
        <f t="shared" si="11"/>
        <v>1</v>
      </c>
    </row>
    <row r="335" spans="1:11" x14ac:dyDescent="0.25">
      <c r="A335" s="75" t="str">
        <f t="shared" si="10"/>
        <v>Bellucci_13_config_standardMID8512FHDWindows 11 Pro Education</v>
      </c>
      <c r="C335" s="80" t="s">
        <v>329</v>
      </c>
      <c r="D335" t="s">
        <v>306</v>
      </c>
      <c r="E335">
        <v>8</v>
      </c>
      <c r="F335">
        <v>512</v>
      </c>
      <c r="G335" t="s">
        <v>303</v>
      </c>
      <c r="H335" t="s">
        <v>304</v>
      </c>
      <c r="I335" t="s">
        <v>312</v>
      </c>
      <c r="J335" t="s">
        <v>297</v>
      </c>
      <c r="K335">
        <f t="shared" si="11"/>
        <v>1</v>
      </c>
    </row>
    <row r="336" spans="1:11" x14ac:dyDescent="0.25">
      <c r="A336" s="75" t="str">
        <f t="shared" si="10"/>
        <v>Bellucci_13_config_standardMID8512FHDWindows 11 Pro</v>
      </c>
      <c r="C336" s="80" t="s">
        <v>329</v>
      </c>
      <c r="D336" t="s">
        <v>306</v>
      </c>
      <c r="E336">
        <v>8</v>
      </c>
      <c r="F336">
        <v>512</v>
      </c>
      <c r="G336" t="s">
        <v>303</v>
      </c>
      <c r="H336" t="s">
        <v>296</v>
      </c>
      <c r="I336" t="s">
        <v>312</v>
      </c>
      <c r="J336" t="s">
        <v>297</v>
      </c>
      <c r="K336">
        <f t="shared" si="11"/>
        <v>1</v>
      </c>
    </row>
    <row r="337" spans="1:11" x14ac:dyDescent="0.25">
      <c r="A337" s="75" t="str">
        <f t="shared" si="10"/>
        <v>Bellucci_13_config_standardMID16512FHDDistribuzione Linux</v>
      </c>
      <c r="C337" s="80" t="s">
        <v>329</v>
      </c>
      <c r="D337" t="s">
        <v>306</v>
      </c>
      <c r="E337">
        <v>16</v>
      </c>
      <c r="F337">
        <v>512</v>
      </c>
      <c r="G337" t="s">
        <v>303</v>
      </c>
      <c r="H337" t="s">
        <v>115</v>
      </c>
      <c r="I337" t="s">
        <v>312</v>
      </c>
      <c r="J337" t="s">
        <v>297</v>
      </c>
      <c r="K337">
        <f t="shared" si="11"/>
        <v>1</v>
      </c>
    </row>
    <row r="338" spans="1:11" x14ac:dyDescent="0.25">
      <c r="A338" s="75" t="str">
        <f t="shared" si="10"/>
        <v>Bellucci_13_config_standardMID16512FHDWindows 11 Pro Education</v>
      </c>
      <c r="C338" s="80" t="s">
        <v>329</v>
      </c>
      <c r="D338" t="s">
        <v>306</v>
      </c>
      <c r="E338">
        <v>16</v>
      </c>
      <c r="F338">
        <v>512</v>
      </c>
      <c r="G338" t="s">
        <v>303</v>
      </c>
      <c r="H338" t="s">
        <v>304</v>
      </c>
      <c r="I338" t="s">
        <v>312</v>
      </c>
      <c r="J338" t="s">
        <v>297</v>
      </c>
      <c r="K338">
        <f t="shared" si="11"/>
        <v>1</v>
      </c>
    </row>
    <row r="339" spans="1:11" x14ac:dyDescent="0.25">
      <c r="A339" s="75" t="str">
        <f t="shared" si="10"/>
        <v>Bellucci_13_config_standardMID16512FHDWindows 11 Pro</v>
      </c>
      <c r="C339" s="80" t="s">
        <v>329</v>
      </c>
      <c r="D339" t="s">
        <v>306</v>
      </c>
      <c r="E339">
        <v>16</v>
      </c>
      <c r="F339">
        <v>512</v>
      </c>
      <c r="G339" t="s">
        <v>303</v>
      </c>
      <c r="H339" t="s">
        <v>296</v>
      </c>
      <c r="I339" t="s">
        <v>312</v>
      </c>
      <c r="J339" t="s">
        <v>297</v>
      </c>
      <c r="K339">
        <f t="shared" si="11"/>
        <v>1</v>
      </c>
    </row>
    <row r="340" spans="1:11" x14ac:dyDescent="0.25">
      <c r="A340" s="75" t="str">
        <f t="shared" si="10"/>
        <v>Bellucci_13_config_standardHIGH8256HDDistribuzione Linux</v>
      </c>
      <c r="C340" s="80" t="s">
        <v>329</v>
      </c>
      <c r="D340" t="s">
        <v>307</v>
      </c>
      <c r="E340">
        <v>8</v>
      </c>
      <c r="F340">
        <v>256</v>
      </c>
      <c r="G340" t="s">
        <v>114</v>
      </c>
      <c r="H340" t="s">
        <v>115</v>
      </c>
      <c r="I340" t="s">
        <v>312</v>
      </c>
      <c r="J340" t="s">
        <v>295</v>
      </c>
      <c r="K340">
        <f t="shared" si="11"/>
        <v>0</v>
      </c>
    </row>
    <row r="341" spans="1:11" x14ac:dyDescent="0.25">
      <c r="A341" s="75" t="str">
        <f t="shared" ref="A341:A404" si="12">C341&amp;"_"&amp;I341&amp;D341&amp;E341&amp;F341&amp;G341&amp;H341</f>
        <v>Bellucci_13_config_standardHIGH8256HDWindows 11 Pro Education</v>
      </c>
      <c r="C341" s="80" t="s">
        <v>329</v>
      </c>
      <c r="D341" t="s">
        <v>307</v>
      </c>
      <c r="E341">
        <v>8</v>
      </c>
      <c r="F341">
        <v>256</v>
      </c>
      <c r="G341" t="s">
        <v>114</v>
      </c>
      <c r="H341" t="s">
        <v>304</v>
      </c>
      <c r="I341" t="s">
        <v>312</v>
      </c>
      <c r="J341" t="s">
        <v>295</v>
      </c>
      <c r="K341">
        <f t="shared" ref="K341:K404" si="13">+IF(J341="NO",0,1)</f>
        <v>0</v>
      </c>
    </row>
    <row r="342" spans="1:11" x14ac:dyDescent="0.25">
      <c r="A342" s="75" t="str">
        <f t="shared" si="12"/>
        <v>Bellucci_13_config_standardHIGH8256HDWindows 11 Pro</v>
      </c>
      <c r="C342" s="80" t="s">
        <v>329</v>
      </c>
      <c r="D342" t="s">
        <v>307</v>
      </c>
      <c r="E342">
        <v>8</v>
      </c>
      <c r="F342">
        <v>256</v>
      </c>
      <c r="G342" t="s">
        <v>114</v>
      </c>
      <c r="H342" t="s">
        <v>296</v>
      </c>
      <c r="I342" t="s">
        <v>312</v>
      </c>
      <c r="J342" t="s">
        <v>295</v>
      </c>
      <c r="K342">
        <f t="shared" si="13"/>
        <v>0</v>
      </c>
    </row>
    <row r="343" spans="1:11" x14ac:dyDescent="0.25">
      <c r="A343" s="75" t="str">
        <f t="shared" si="12"/>
        <v>Bellucci_13_config_standardHIGH16256HDDistribuzione Linux</v>
      </c>
      <c r="C343" s="80" t="s">
        <v>329</v>
      </c>
      <c r="D343" t="s">
        <v>307</v>
      </c>
      <c r="E343">
        <v>16</v>
      </c>
      <c r="F343">
        <v>256</v>
      </c>
      <c r="G343" t="s">
        <v>114</v>
      </c>
      <c r="H343" t="s">
        <v>115</v>
      </c>
      <c r="I343" t="s">
        <v>312</v>
      </c>
      <c r="J343" t="s">
        <v>295</v>
      </c>
      <c r="K343">
        <f t="shared" si="13"/>
        <v>0</v>
      </c>
    </row>
    <row r="344" spans="1:11" x14ac:dyDescent="0.25">
      <c r="A344" s="75" t="str">
        <f t="shared" si="12"/>
        <v>Bellucci_13_config_standardHIGH16256HDWindows 11 Pro Education</v>
      </c>
      <c r="C344" s="80" t="s">
        <v>329</v>
      </c>
      <c r="D344" t="s">
        <v>307</v>
      </c>
      <c r="E344">
        <v>16</v>
      </c>
      <c r="F344">
        <v>256</v>
      </c>
      <c r="G344" t="s">
        <v>114</v>
      </c>
      <c r="H344" t="s">
        <v>304</v>
      </c>
      <c r="I344" t="s">
        <v>312</v>
      </c>
      <c r="J344" t="s">
        <v>295</v>
      </c>
      <c r="K344">
        <f t="shared" si="13"/>
        <v>0</v>
      </c>
    </row>
    <row r="345" spans="1:11" x14ac:dyDescent="0.25">
      <c r="A345" s="75" t="str">
        <f t="shared" si="12"/>
        <v>Bellucci_13_config_standardHIGH16256HDWindows 11 Pro</v>
      </c>
      <c r="C345" s="80" t="s">
        <v>329</v>
      </c>
      <c r="D345" t="s">
        <v>307</v>
      </c>
      <c r="E345">
        <v>16</v>
      </c>
      <c r="F345">
        <v>256</v>
      </c>
      <c r="G345" t="s">
        <v>114</v>
      </c>
      <c r="H345" t="s">
        <v>296</v>
      </c>
      <c r="I345" t="s">
        <v>312</v>
      </c>
      <c r="J345" t="s">
        <v>295</v>
      </c>
      <c r="K345">
        <f t="shared" si="13"/>
        <v>0</v>
      </c>
    </row>
    <row r="346" spans="1:11" x14ac:dyDescent="0.25">
      <c r="A346" s="75" t="str">
        <f t="shared" si="12"/>
        <v>Bellucci_13_config_standardHIGH8512HDDistribuzione Linux</v>
      </c>
      <c r="C346" s="80" t="s">
        <v>329</v>
      </c>
      <c r="D346" t="s">
        <v>307</v>
      </c>
      <c r="E346">
        <v>8</v>
      </c>
      <c r="F346">
        <v>512</v>
      </c>
      <c r="G346" t="s">
        <v>114</v>
      </c>
      <c r="H346" t="s">
        <v>115</v>
      </c>
      <c r="I346" t="s">
        <v>312</v>
      </c>
      <c r="J346" t="s">
        <v>295</v>
      </c>
      <c r="K346">
        <f t="shared" si="13"/>
        <v>0</v>
      </c>
    </row>
    <row r="347" spans="1:11" x14ac:dyDescent="0.25">
      <c r="A347" s="75" t="str">
        <f t="shared" si="12"/>
        <v>Bellucci_13_config_standardHIGH8512HDWindows 11 Pro Education</v>
      </c>
      <c r="C347" s="80" t="s">
        <v>329</v>
      </c>
      <c r="D347" t="s">
        <v>307</v>
      </c>
      <c r="E347">
        <v>8</v>
      </c>
      <c r="F347">
        <v>512</v>
      </c>
      <c r="G347" t="s">
        <v>114</v>
      </c>
      <c r="H347" t="s">
        <v>304</v>
      </c>
      <c r="I347" t="s">
        <v>312</v>
      </c>
      <c r="J347" t="s">
        <v>295</v>
      </c>
      <c r="K347">
        <f t="shared" si="13"/>
        <v>0</v>
      </c>
    </row>
    <row r="348" spans="1:11" x14ac:dyDescent="0.25">
      <c r="A348" s="75" t="str">
        <f t="shared" si="12"/>
        <v>Bellucci_13_config_standardHIGH8512HDWindows 11 Pro</v>
      </c>
      <c r="C348" s="80" t="s">
        <v>329</v>
      </c>
      <c r="D348" t="s">
        <v>307</v>
      </c>
      <c r="E348">
        <v>8</v>
      </c>
      <c r="F348">
        <v>512</v>
      </c>
      <c r="G348" t="s">
        <v>114</v>
      </c>
      <c r="H348" t="s">
        <v>296</v>
      </c>
      <c r="I348" t="s">
        <v>312</v>
      </c>
      <c r="J348" t="s">
        <v>295</v>
      </c>
      <c r="K348">
        <f t="shared" si="13"/>
        <v>0</v>
      </c>
    </row>
    <row r="349" spans="1:11" x14ac:dyDescent="0.25">
      <c r="A349" s="75" t="str">
        <f t="shared" si="12"/>
        <v>Bellucci_13_config_standardHIGH16512HDDistribuzione Linux</v>
      </c>
      <c r="C349" s="80" t="s">
        <v>329</v>
      </c>
      <c r="D349" t="s">
        <v>307</v>
      </c>
      <c r="E349">
        <v>16</v>
      </c>
      <c r="F349">
        <v>512</v>
      </c>
      <c r="G349" t="s">
        <v>114</v>
      </c>
      <c r="H349" t="s">
        <v>115</v>
      </c>
      <c r="I349" t="s">
        <v>312</v>
      </c>
      <c r="J349" t="s">
        <v>295</v>
      </c>
      <c r="K349">
        <f t="shared" si="13"/>
        <v>0</v>
      </c>
    </row>
    <row r="350" spans="1:11" x14ac:dyDescent="0.25">
      <c r="A350" s="75" t="str">
        <f t="shared" si="12"/>
        <v>Bellucci_13_config_standardHIGH16512HDWindows 11 Pro Education</v>
      </c>
      <c r="C350" s="80" t="s">
        <v>329</v>
      </c>
      <c r="D350" t="s">
        <v>307</v>
      </c>
      <c r="E350">
        <v>16</v>
      </c>
      <c r="F350">
        <v>512</v>
      </c>
      <c r="G350" t="s">
        <v>114</v>
      </c>
      <c r="H350" t="s">
        <v>304</v>
      </c>
      <c r="I350" t="s">
        <v>312</v>
      </c>
      <c r="J350" t="s">
        <v>295</v>
      </c>
      <c r="K350">
        <f t="shared" si="13"/>
        <v>0</v>
      </c>
    </row>
    <row r="351" spans="1:11" x14ac:dyDescent="0.25">
      <c r="A351" s="75" t="str">
        <f t="shared" si="12"/>
        <v>Bellucci_13_config_standardHIGH16512HDWindows 11 Pro</v>
      </c>
      <c r="C351" s="80" t="s">
        <v>329</v>
      </c>
      <c r="D351" t="s">
        <v>307</v>
      </c>
      <c r="E351">
        <v>16</v>
      </c>
      <c r="F351">
        <v>512</v>
      </c>
      <c r="G351" t="s">
        <v>114</v>
      </c>
      <c r="H351" t="s">
        <v>296</v>
      </c>
      <c r="I351" t="s">
        <v>312</v>
      </c>
      <c r="J351" t="s">
        <v>295</v>
      </c>
      <c r="K351">
        <f t="shared" si="13"/>
        <v>0</v>
      </c>
    </row>
    <row r="352" spans="1:11" x14ac:dyDescent="0.25">
      <c r="A352" s="75" t="str">
        <f t="shared" si="12"/>
        <v>Bellucci_13_config_standardHIGH8256FHDDistribuzione Linux</v>
      </c>
      <c r="C352" s="80" t="s">
        <v>329</v>
      </c>
      <c r="D352" t="s">
        <v>307</v>
      </c>
      <c r="E352">
        <v>8</v>
      </c>
      <c r="F352">
        <v>256</v>
      </c>
      <c r="G352" t="s">
        <v>303</v>
      </c>
      <c r="H352" t="s">
        <v>115</v>
      </c>
      <c r="I352" t="s">
        <v>312</v>
      </c>
      <c r="J352" t="s">
        <v>297</v>
      </c>
      <c r="K352">
        <f t="shared" si="13"/>
        <v>1</v>
      </c>
    </row>
    <row r="353" spans="1:11" x14ac:dyDescent="0.25">
      <c r="A353" s="75" t="str">
        <f t="shared" si="12"/>
        <v>Bellucci_13_config_standardHIGH8256FHDWindows 11 Pro Education</v>
      </c>
      <c r="C353" s="80" t="s">
        <v>329</v>
      </c>
      <c r="D353" t="s">
        <v>307</v>
      </c>
      <c r="E353">
        <v>8</v>
      </c>
      <c r="F353">
        <v>256</v>
      </c>
      <c r="G353" t="s">
        <v>303</v>
      </c>
      <c r="H353" t="s">
        <v>304</v>
      </c>
      <c r="I353" t="s">
        <v>312</v>
      </c>
      <c r="J353" t="s">
        <v>297</v>
      </c>
      <c r="K353">
        <f t="shared" si="13"/>
        <v>1</v>
      </c>
    </row>
    <row r="354" spans="1:11" x14ac:dyDescent="0.25">
      <c r="A354" s="75" t="str">
        <f t="shared" si="12"/>
        <v>Bellucci_13_config_standardHIGH8256FHDWindows 11 Pro</v>
      </c>
      <c r="C354" s="80" t="s">
        <v>329</v>
      </c>
      <c r="D354" t="s">
        <v>307</v>
      </c>
      <c r="E354">
        <v>8</v>
      </c>
      <c r="F354">
        <v>256</v>
      </c>
      <c r="G354" t="s">
        <v>303</v>
      </c>
      <c r="H354" t="s">
        <v>296</v>
      </c>
      <c r="I354" t="s">
        <v>312</v>
      </c>
      <c r="J354" t="s">
        <v>297</v>
      </c>
      <c r="K354">
        <f t="shared" si="13"/>
        <v>1</v>
      </c>
    </row>
    <row r="355" spans="1:11" x14ac:dyDescent="0.25">
      <c r="A355" s="75" t="str">
        <f t="shared" si="12"/>
        <v>Bellucci_13_config_standardHIGH16256FHDDistribuzione Linux</v>
      </c>
      <c r="C355" s="80" t="s">
        <v>329</v>
      </c>
      <c r="D355" t="s">
        <v>307</v>
      </c>
      <c r="E355">
        <v>16</v>
      </c>
      <c r="F355">
        <v>256</v>
      </c>
      <c r="G355" t="s">
        <v>303</v>
      </c>
      <c r="H355" t="s">
        <v>115</v>
      </c>
      <c r="I355" t="s">
        <v>312</v>
      </c>
      <c r="J355" t="s">
        <v>297</v>
      </c>
      <c r="K355">
        <f t="shared" si="13"/>
        <v>1</v>
      </c>
    </row>
    <row r="356" spans="1:11" x14ac:dyDescent="0.25">
      <c r="A356" s="75" t="str">
        <f t="shared" si="12"/>
        <v>Bellucci_13_config_standardHIGH16256FHDWindows 11 Pro Education</v>
      </c>
      <c r="C356" s="80" t="s">
        <v>329</v>
      </c>
      <c r="D356" t="s">
        <v>307</v>
      </c>
      <c r="E356">
        <v>16</v>
      </c>
      <c r="F356">
        <v>256</v>
      </c>
      <c r="G356" t="s">
        <v>303</v>
      </c>
      <c r="H356" t="s">
        <v>304</v>
      </c>
      <c r="I356" t="s">
        <v>312</v>
      </c>
      <c r="J356" t="s">
        <v>297</v>
      </c>
      <c r="K356">
        <f t="shared" si="13"/>
        <v>1</v>
      </c>
    </row>
    <row r="357" spans="1:11" x14ac:dyDescent="0.25">
      <c r="A357" s="75" t="str">
        <f t="shared" si="12"/>
        <v>Bellucci_13_config_standardHIGH16256FHDWindows 11 Pro</v>
      </c>
      <c r="C357" s="80" t="s">
        <v>329</v>
      </c>
      <c r="D357" t="s">
        <v>307</v>
      </c>
      <c r="E357">
        <v>16</v>
      </c>
      <c r="F357">
        <v>256</v>
      </c>
      <c r="G357" t="s">
        <v>303</v>
      </c>
      <c r="H357" t="s">
        <v>296</v>
      </c>
      <c r="I357" t="s">
        <v>312</v>
      </c>
      <c r="J357" t="s">
        <v>297</v>
      </c>
      <c r="K357">
        <f t="shared" si="13"/>
        <v>1</v>
      </c>
    </row>
    <row r="358" spans="1:11" x14ac:dyDescent="0.25">
      <c r="A358" s="75" t="str">
        <f t="shared" si="12"/>
        <v>Bellucci_13_config_standardHIGH8512FHDDistribuzione Linux</v>
      </c>
      <c r="C358" s="80" t="s">
        <v>329</v>
      </c>
      <c r="D358" t="s">
        <v>307</v>
      </c>
      <c r="E358">
        <v>8</v>
      </c>
      <c r="F358">
        <v>512</v>
      </c>
      <c r="G358" t="s">
        <v>303</v>
      </c>
      <c r="H358" t="s">
        <v>115</v>
      </c>
      <c r="I358" t="s">
        <v>312</v>
      </c>
      <c r="J358" t="s">
        <v>297</v>
      </c>
      <c r="K358">
        <f t="shared" si="13"/>
        <v>1</v>
      </c>
    </row>
    <row r="359" spans="1:11" x14ac:dyDescent="0.25">
      <c r="A359" s="75" t="str">
        <f t="shared" si="12"/>
        <v>Bellucci_13_config_standardHIGH8512FHDWindows 11 Pro Education</v>
      </c>
      <c r="C359" s="80" t="s">
        <v>329</v>
      </c>
      <c r="D359" t="s">
        <v>307</v>
      </c>
      <c r="E359">
        <v>8</v>
      </c>
      <c r="F359">
        <v>512</v>
      </c>
      <c r="G359" t="s">
        <v>303</v>
      </c>
      <c r="H359" t="s">
        <v>304</v>
      </c>
      <c r="I359" t="s">
        <v>312</v>
      </c>
      <c r="J359" t="s">
        <v>297</v>
      </c>
      <c r="K359">
        <f t="shared" si="13"/>
        <v>1</v>
      </c>
    </row>
    <row r="360" spans="1:11" x14ac:dyDescent="0.25">
      <c r="A360" s="75" t="str">
        <f t="shared" si="12"/>
        <v>Bellucci_13_config_standardHIGH8512FHDWindows 11 Pro</v>
      </c>
      <c r="C360" s="80" t="s">
        <v>329</v>
      </c>
      <c r="D360" t="s">
        <v>307</v>
      </c>
      <c r="E360">
        <v>8</v>
      </c>
      <c r="F360">
        <v>512</v>
      </c>
      <c r="G360" t="s">
        <v>303</v>
      </c>
      <c r="H360" t="s">
        <v>296</v>
      </c>
      <c r="I360" t="s">
        <v>312</v>
      </c>
      <c r="J360" t="s">
        <v>297</v>
      </c>
      <c r="K360">
        <f t="shared" si="13"/>
        <v>1</v>
      </c>
    </row>
    <row r="361" spans="1:11" x14ac:dyDescent="0.25">
      <c r="A361" s="75" t="str">
        <f t="shared" si="12"/>
        <v>Bellucci_13_config_standardHIGH16512FHDDistribuzione Linux</v>
      </c>
      <c r="C361" s="80" t="s">
        <v>329</v>
      </c>
      <c r="D361" t="s">
        <v>307</v>
      </c>
      <c r="E361">
        <v>16</v>
      </c>
      <c r="F361">
        <v>512</v>
      </c>
      <c r="G361" t="s">
        <v>303</v>
      </c>
      <c r="H361" t="s">
        <v>115</v>
      </c>
      <c r="I361" t="s">
        <v>312</v>
      </c>
      <c r="J361" t="s">
        <v>297</v>
      </c>
      <c r="K361">
        <f t="shared" si="13"/>
        <v>1</v>
      </c>
    </row>
    <row r="362" spans="1:11" x14ac:dyDescent="0.25">
      <c r="A362" s="75" t="str">
        <f t="shared" si="12"/>
        <v>Bellucci_13_config_standardHIGH16512FHDWindows 11 Pro Education</v>
      </c>
      <c r="C362" s="80" t="s">
        <v>329</v>
      </c>
      <c r="D362" t="s">
        <v>307</v>
      </c>
      <c r="E362">
        <v>16</v>
      </c>
      <c r="F362">
        <v>512</v>
      </c>
      <c r="G362" t="s">
        <v>303</v>
      </c>
      <c r="H362" t="s">
        <v>304</v>
      </c>
      <c r="I362" t="s">
        <v>312</v>
      </c>
      <c r="J362" t="s">
        <v>297</v>
      </c>
      <c r="K362">
        <f t="shared" si="13"/>
        <v>1</v>
      </c>
    </row>
    <row r="363" spans="1:11" x14ac:dyDescent="0.25">
      <c r="A363" s="75" t="str">
        <f t="shared" si="12"/>
        <v>Bellucci_13_config_standardHIGH16512FHDWindows 11 Pro</v>
      </c>
      <c r="C363" s="80" t="s">
        <v>329</v>
      </c>
      <c r="D363" t="s">
        <v>307</v>
      </c>
      <c r="E363">
        <v>16</v>
      </c>
      <c r="F363">
        <v>512</v>
      </c>
      <c r="G363" t="s">
        <v>303</v>
      </c>
      <c r="H363" t="s">
        <v>296</v>
      </c>
      <c r="I363" t="s">
        <v>312</v>
      </c>
      <c r="J363" t="s">
        <v>297</v>
      </c>
      <c r="K363">
        <f t="shared" si="13"/>
        <v>1</v>
      </c>
    </row>
    <row r="364" spans="1:11" x14ac:dyDescent="0.25">
      <c r="A364" s="75" t="str">
        <f t="shared" si="12"/>
        <v>Bellucci_13_config_TCOLOW8256HDDistribuzione Linux</v>
      </c>
      <c r="C364" s="80" t="s">
        <v>329</v>
      </c>
      <c r="D364" t="s">
        <v>305</v>
      </c>
      <c r="E364">
        <v>8</v>
      </c>
      <c r="F364">
        <v>256</v>
      </c>
      <c r="G364" t="s">
        <v>114</v>
      </c>
      <c r="H364" t="s">
        <v>115</v>
      </c>
      <c r="I364" t="s">
        <v>310</v>
      </c>
      <c r="J364" t="s">
        <v>295</v>
      </c>
      <c r="K364">
        <f t="shared" si="13"/>
        <v>0</v>
      </c>
    </row>
    <row r="365" spans="1:11" x14ac:dyDescent="0.25">
      <c r="A365" s="75" t="str">
        <f t="shared" si="12"/>
        <v>Bellucci_13_config_TCOLOW8256HDWindows 11 Pro Education</v>
      </c>
      <c r="C365" s="80" t="s">
        <v>329</v>
      </c>
      <c r="D365" t="s">
        <v>305</v>
      </c>
      <c r="E365">
        <v>8</v>
      </c>
      <c r="F365">
        <v>256</v>
      </c>
      <c r="G365" t="s">
        <v>114</v>
      </c>
      <c r="H365" t="s">
        <v>304</v>
      </c>
      <c r="I365" t="s">
        <v>310</v>
      </c>
      <c r="J365" t="s">
        <v>295</v>
      </c>
      <c r="K365">
        <f t="shared" si="13"/>
        <v>0</v>
      </c>
    </row>
    <row r="366" spans="1:11" x14ac:dyDescent="0.25">
      <c r="A366" s="75" t="str">
        <f t="shared" si="12"/>
        <v>Bellucci_13_config_TCOLOW8256HDWindows 11 Pro</v>
      </c>
      <c r="C366" s="80" t="s">
        <v>329</v>
      </c>
      <c r="D366" t="s">
        <v>305</v>
      </c>
      <c r="E366">
        <v>8</v>
      </c>
      <c r="F366">
        <v>256</v>
      </c>
      <c r="G366" t="s">
        <v>114</v>
      </c>
      <c r="H366" t="s">
        <v>296</v>
      </c>
      <c r="I366" t="s">
        <v>310</v>
      </c>
      <c r="J366" t="s">
        <v>295</v>
      </c>
      <c r="K366">
        <f t="shared" si="13"/>
        <v>0</v>
      </c>
    </row>
    <row r="367" spans="1:11" x14ac:dyDescent="0.25">
      <c r="A367" s="75" t="str">
        <f t="shared" si="12"/>
        <v>Bellucci_13_config_TCOLOW16256HDDistribuzione Linux</v>
      </c>
      <c r="C367" s="80" t="s">
        <v>329</v>
      </c>
      <c r="D367" t="s">
        <v>305</v>
      </c>
      <c r="E367">
        <v>16</v>
      </c>
      <c r="F367">
        <v>256</v>
      </c>
      <c r="G367" t="s">
        <v>114</v>
      </c>
      <c r="H367" t="s">
        <v>115</v>
      </c>
      <c r="I367" t="s">
        <v>310</v>
      </c>
      <c r="J367" t="s">
        <v>295</v>
      </c>
      <c r="K367">
        <f t="shared" si="13"/>
        <v>0</v>
      </c>
    </row>
    <row r="368" spans="1:11" x14ac:dyDescent="0.25">
      <c r="A368" s="75" t="str">
        <f t="shared" si="12"/>
        <v>Bellucci_13_config_TCOLOW16256HDWindows 11 Pro Education</v>
      </c>
      <c r="C368" s="80" t="s">
        <v>329</v>
      </c>
      <c r="D368" t="s">
        <v>305</v>
      </c>
      <c r="E368">
        <v>16</v>
      </c>
      <c r="F368">
        <v>256</v>
      </c>
      <c r="G368" t="s">
        <v>114</v>
      </c>
      <c r="H368" t="s">
        <v>304</v>
      </c>
      <c r="I368" t="s">
        <v>310</v>
      </c>
      <c r="J368" t="s">
        <v>295</v>
      </c>
      <c r="K368">
        <f t="shared" si="13"/>
        <v>0</v>
      </c>
    </row>
    <row r="369" spans="1:11" x14ac:dyDescent="0.25">
      <c r="A369" s="75" t="str">
        <f t="shared" si="12"/>
        <v>Bellucci_13_config_TCOLOW16256HDWindows 11 Pro</v>
      </c>
      <c r="C369" s="80" t="s">
        <v>329</v>
      </c>
      <c r="D369" t="s">
        <v>305</v>
      </c>
      <c r="E369">
        <v>16</v>
      </c>
      <c r="F369">
        <v>256</v>
      </c>
      <c r="G369" t="s">
        <v>114</v>
      </c>
      <c r="H369" t="s">
        <v>296</v>
      </c>
      <c r="I369" t="s">
        <v>310</v>
      </c>
      <c r="J369" t="s">
        <v>295</v>
      </c>
      <c r="K369">
        <f t="shared" si="13"/>
        <v>0</v>
      </c>
    </row>
    <row r="370" spans="1:11" x14ac:dyDescent="0.25">
      <c r="A370" s="75" t="str">
        <f t="shared" si="12"/>
        <v>Bellucci_13_config_TCOLOW8512HDDistribuzione Linux</v>
      </c>
      <c r="C370" s="80" t="s">
        <v>329</v>
      </c>
      <c r="D370" t="s">
        <v>305</v>
      </c>
      <c r="E370">
        <v>8</v>
      </c>
      <c r="F370">
        <v>512</v>
      </c>
      <c r="G370" t="s">
        <v>114</v>
      </c>
      <c r="H370" t="s">
        <v>115</v>
      </c>
      <c r="I370" t="s">
        <v>310</v>
      </c>
      <c r="J370" t="s">
        <v>295</v>
      </c>
      <c r="K370">
        <f t="shared" si="13"/>
        <v>0</v>
      </c>
    </row>
    <row r="371" spans="1:11" x14ac:dyDescent="0.25">
      <c r="A371" s="75" t="str">
        <f t="shared" si="12"/>
        <v>Bellucci_13_config_TCOLOW8512HDWindows 11 Pro Education</v>
      </c>
      <c r="C371" s="80" t="s">
        <v>329</v>
      </c>
      <c r="D371" t="s">
        <v>305</v>
      </c>
      <c r="E371">
        <v>8</v>
      </c>
      <c r="F371">
        <v>512</v>
      </c>
      <c r="G371" t="s">
        <v>114</v>
      </c>
      <c r="H371" t="s">
        <v>304</v>
      </c>
      <c r="I371" t="s">
        <v>310</v>
      </c>
      <c r="J371" t="s">
        <v>295</v>
      </c>
      <c r="K371">
        <f t="shared" si="13"/>
        <v>0</v>
      </c>
    </row>
    <row r="372" spans="1:11" x14ac:dyDescent="0.25">
      <c r="A372" s="75" t="str">
        <f t="shared" si="12"/>
        <v>Bellucci_13_config_TCOLOW8512HDWindows 11 Pro</v>
      </c>
      <c r="C372" s="80" t="s">
        <v>329</v>
      </c>
      <c r="D372" t="s">
        <v>305</v>
      </c>
      <c r="E372">
        <v>8</v>
      </c>
      <c r="F372">
        <v>512</v>
      </c>
      <c r="G372" t="s">
        <v>114</v>
      </c>
      <c r="H372" t="s">
        <v>296</v>
      </c>
      <c r="I372" t="s">
        <v>310</v>
      </c>
      <c r="J372" t="s">
        <v>295</v>
      </c>
      <c r="K372">
        <f t="shared" si="13"/>
        <v>0</v>
      </c>
    </row>
    <row r="373" spans="1:11" x14ac:dyDescent="0.25">
      <c r="A373" s="75" t="str">
        <f t="shared" si="12"/>
        <v>Bellucci_13_config_TCOLOW16512HDDistribuzione Linux</v>
      </c>
      <c r="C373" s="80" t="s">
        <v>329</v>
      </c>
      <c r="D373" t="s">
        <v>305</v>
      </c>
      <c r="E373">
        <v>16</v>
      </c>
      <c r="F373">
        <v>512</v>
      </c>
      <c r="G373" t="s">
        <v>114</v>
      </c>
      <c r="H373" t="s">
        <v>115</v>
      </c>
      <c r="I373" t="s">
        <v>310</v>
      </c>
      <c r="J373" t="s">
        <v>295</v>
      </c>
      <c r="K373">
        <f t="shared" si="13"/>
        <v>0</v>
      </c>
    </row>
    <row r="374" spans="1:11" x14ac:dyDescent="0.25">
      <c r="A374" s="75" t="str">
        <f t="shared" si="12"/>
        <v>Bellucci_13_config_TCOLOW16512HDWindows 11 Pro Education</v>
      </c>
      <c r="C374" s="80" t="s">
        <v>329</v>
      </c>
      <c r="D374" t="s">
        <v>305</v>
      </c>
      <c r="E374">
        <v>16</v>
      </c>
      <c r="F374">
        <v>512</v>
      </c>
      <c r="G374" t="s">
        <v>114</v>
      </c>
      <c r="H374" t="s">
        <v>304</v>
      </c>
      <c r="I374" t="s">
        <v>310</v>
      </c>
      <c r="J374" t="s">
        <v>295</v>
      </c>
      <c r="K374">
        <f t="shared" si="13"/>
        <v>0</v>
      </c>
    </row>
    <row r="375" spans="1:11" x14ac:dyDescent="0.25">
      <c r="A375" s="75" t="str">
        <f t="shared" si="12"/>
        <v>Bellucci_13_config_TCOLOW16512HDWindows 11 Pro</v>
      </c>
      <c r="C375" s="80" t="s">
        <v>329</v>
      </c>
      <c r="D375" t="s">
        <v>305</v>
      </c>
      <c r="E375">
        <v>16</v>
      </c>
      <c r="F375">
        <v>512</v>
      </c>
      <c r="G375" t="s">
        <v>114</v>
      </c>
      <c r="H375" t="s">
        <v>296</v>
      </c>
      <c r="I375" t="s">
        <v>310</v>
      </c>
      <c r="J375" t="s">
        <v>295</v>
      </c>
      <c r="K375">
        <f t="shared" si="13"/>
        <v>0</v>
      </c>
    </row>
    <row r="376" spans="1:11" x14ac:dyDescent="0.25">
      <c r="A376" s="75" t="str">
        <f t="shared" si="12"/>
        <v>Bellucci_13_config_TCOLOW8256FHDDistribuzione Linux</v>
      </c>
      <c r="C376" s="80" t="s">
        <v>329</v>
      </c>
      <c r="D376" t="s">
        <v>305</v>
      </c>
      <c r="E376">
        <v>8</v>
      </c>
      <c r="F376">
        <v>256</v>
      </c>
      <c r="G376" t="s">
        <v>303</v>
      </c>
      <c r="H376" t="s">
        <v>115</v>
      </c>
      <c r="I376" t="s">
        <v>310</v>
      </c>
      <c r="J376" t="s">
        <v>297</v>
      </c>
      <c r="K376">
        <f t="shared" si="13"/>
        <v>1</v>
      </c>
    </row>
    <row r="377" spans="1:11" x14ac:dyDescent="0.25">
      <c r="A377" s="75" t="str">
        <f t="shared" si="12"/>
        <v>Bellucci_13_config_TCOLOW8256FHDWindows 11 Pro Education</v>
      </c>
      <c r="C377" s="80" t="s">
        <v>329</v>
      </c>
      <c r="D377" t="s">
        <v>305</v>
      </c>
      <c r="E377">
        <v>8</v>
      </c>
      <c r="F377">
        <v>256</v>
      </c>
      <c r="G377" t="s">
        <v>303</v>
      </c>
      <c r="H377" t="s">
        <v>304</v>
      </c>
      <c r="I377" t="s">
        <v>310</v>
      </c>
      <c r="J377" t="s">
        <v>297</v>
      </c>
      <c r="K377">
        <f t="shared" si="13"/>
        <v>1</v>
      </c>
    </row>
    <row r="378" spans="1:11" x14ac:dyDescent="0.25">
      <c r="A378" s="75" t="str">
        <f t="shared" si="12"/>
        <v>Bellucci_13_config_TCOLOW8256FHDWindows 11 Pro</v>
      </c>
      <c r="C378" s="80" t="s">
        <v>329</v>
      </c>
      <c r="D378" t="s">
        <v>305</v>
      </c>
      <c r="E378">
        <v>8</v>
      </c>
      <c r="F378">
        <v>256</v>
      </c>
      <c r="G378" t="s">
        <v>303</v>
      </c>
      <c r="H378" t="s">
        <v>296</v>
      </c>
      <c r="I378" t="s">
        <v>310</v>
      </c>
      <c r="J378" t="s">
        <v>297</v>
      </c>
      <c r="K378">
        <f t="shared" si="13"/>
        <v>1</v>
      </c>
    </row>
    <row r="379" spans="1:11" x14ac:dyDescent="0.25">
      <c r="A379" s="75" t="str">
        <f t="shared" si="12"/>
        <v>Bellucci_13_config_TCOLOW16256FHDDistribuzione Linux</v>
      </c>
      <c r="C379" s="80" t="s">
        <v>329</v>
      </c>
      <c r="D379" t="s">
        <v>305</v>
      </c>
      <c r="E379">
        <v>16</v>
      </c>
      <c r="F379">
        <v>256</v>
      </c>
      <c r="G379" t="s">
        <v>303</v>
      </c>
      <c r="H379" t="s">
        <v>115</v>
      </c>
      <c r="I379" t="s">
        <v>310</v>
      </c>
      <c r="J379" t="s">
        <v>297</v>
      </c>
      <c r="K379">
        <f t="shared" si="13"/>
        <v>1</v>
      </c>
    </row>
    <row r="380" spans="1:11" x14ac:dyDescent="0.25">
      <c r="A380" s="75" t="str">
        <f t="shared" si="12"/>
        <v>Bellucci_13_config_TCOLOW16256FHDWindows 11 Pro Education</v>
      </c>
      <c r="C380" s="80" t="s">
        <v>329</v>
      </c>
      <c r="D380" t="s">
        <v>305</v>
      </c>
      <c r="E380">
        <v>16</v>
      </c>
      <c r="F380">
        <v>256</v>
      </c>
      <c r="G380" t="s">
        <v>303</v>
      </c>
      <c r="H380" t="s">
        <v>304</v>
      </c>
      <c r="I380" t="s">
        <v>310</v>
      </c>
      <c r="J380" t="s">
        <v>297</v>
      </c>
      <c r="K380">
        <f t="shared" si="13"/>
        <v>1</v>
      </c>
    </row>
    <row r="381" spans="1:11" x14ac:dyDescent="0.25">
      <c r="A381" s="75" t="str">
        <f t="shared" si="12"/>
        <v>Bellucci_13_config_TCOLOW16256FHDWindows 11 Pro</v>
      </c>
      <c r="C381" s="80" t="s">
        <v>329</v>
      </c>
      <c r="D381" t="s">
        <v>305</v>
      </c>
      <c r="E381">
        <v>16</v>
      </c>
      <c r="F381">
        <v>256</v>
      </c>
      <c r="G381" t="s">
        <v>303</v>
      </c>
      <c r="H381" t="s">
        <v>296</v>
      </c>
      <c r="I381" t="s">
        <v>310</v>
      </c>
      <c r="J381" t="s">
        <v>297</v>
      </c>
      <c r="K381">
        <f t="shared" si="13"/>
        <v>1</v>
      </c>
    </row>
    <row r="382" spans="1:11" x14ac:dyDescent="0.25">
      <c r="A382" s="75" t="str">
        <f t="shared" si="12"/>
        <v>Bellucci_13_config_TCOLOW8512FHDDistribuzione Linux</v>
      </c>
      <c r="C382" s="80" t="s">
        <v>329</v>
      </c>
      <c r="D382" t="s">
        <v>305</v>
      </c>
      <c r="E382">
        <v>8</v>
      </c>
      <c r="F382">
        <v>512</v>
      </c>
      <c r="G382" t="s">
        <v>303</v>
      </c>
      <c r="H382" t="s">
        <v>115</v>
      </c>
      <c r="I382" t="s">
        <v>310</v>
      </c>
      <c r="J382" t="s">
        <v>297</v>
      </c>
      <c r="K382">
        <f t="shared" si="13"/>
        <v>1</v>
      </c>
    </row>
    <row r="383" spans="1:11" x14ac:dyDescent="0.25">
      <c r="A383" s="75" t="str">
        <f t="shared" si="12"/>
        <v>Bellucci_13_config_TCOLOW8512FHDWindows 11 Pro Education</v>
      </c>
      <c r="C383" s="80" t="s">
        <v>329</v>
      </c>
      <c r="D383" t="s">
        <v>305</v>
      </c>
      <c r="E383">
        <v>8</v>
      </c>
      <c r="F383">
        <v>512</v>
      </c>
      <c r="G383" t="s">
        <v>303</v>
      </c>
      <c r="H383" t="s">
        <v>304</v>
      </c>
      <c r="I383" t="s">
        <v>310</v>
      </c>
      <c r="J383" t="s">
        <v>297</v>
      </c>
      <c r="K383">
        <f t="shared" si="13"/>
        <v>1</v>
      </c>
    </row>
    <row r="384" spans="1:11" x14ac:dyDescent="0.25">
      <c r="A384" s="75" t="str">
        <f t="shared" si="12"/>
        <v>Bellucci_13_config_TCOLOW8512FHDWindows 11 Pro</v>
      </c>
      <c r="C384" s="80" t="s">
        <v>329</v>
      </c>
      <c r="D384" t="s">
        <v>305</v>
      </c>
      <c r="E384">
        <v>8</v>
      </c>
      <c r="F384">
        <v>512</v>
      </c>
      <c r="G384" t="s">
        <v>303</v>
      </c>
      <c r="H384" t="s">
        <v>296</v>
      </c>
      <c r="I384" t="s">
        <v>310</v>
      </c>
      <c r="J384" t="s">
        <v>297</v>
      </c>
      <c r="K384">
        <f t="shared" si="13"/>
        <v>1</v>
      </c>
    </row>
    <row r="385" spans="1:11" x14ac:dyDescent="0.25">
      <c r="A385" s="75" t="str">
        <f t="shared" si="12"/>
        <v>Bellucci_13_config_TCOLOW16512FHDDistribuzione Linux</v>
      </c>
      <c r="C385" s="80" t="s">
        <v>329</v>
      </c>
      <c r="D385" t="s">
        <v>305</v>
      </c>
      <c r="E385">
        <v>16</v>
      </c>
      <c r="F385">
        <v>512</v>
      </c>
      <c r="G385" t="s">
        <v>303</v>
      </c>
      <c r="H385" t="s">
        <v>115</v>
      </c>
      <c r="I385" t="s">
        <v>310</v>
      </c>
      <c r="J385" t="s">
        <v>297</v>
      </c>
      <c r="K385">
        <f t="shared" si="13"/>
        <v>1</v>
      </c>
    </row>
    <row r="386" spans="1:11" x14ac:dyDescent="0.25">
      <c r="A386" s="75" t="str">
        <f t="shared" si="12"/>
        <v>Bellucci_13_config_TCOLOW16512FHDWindows 11 Pro Education</v>
      </c>
      <c r="C386" s="80" t="s">
        <v>329</v>
      </c>
      <c r="D386" t="s">
        <v>305</v>
      </c>
      <c r="E386">
        <v>16</v>
      </c>
      <c r="F386">
        <v>512</v>
      </c>
      <c r="G386" t="s">
        <v>303</v>
      </c>
      <c r="H386" t="s">
        <v>304</v>
      </c>
      <c r="I386" t="s">
        <v>310</v>
      </c>
      <c r="J386" t="s">
        <v>297</v>
      </c>
      <c r="K386">
        <f t="shared" si="13"/>
        <v>1</v>
      </c>
    </row>
    <row r="387" spans="1:11" x14ac:dyDescent="0.25">
      <c r="A387" s="75" t="str">
        <f t="shared" si="12"/>
        <v>Bellucci_13_config_TCOLOW16512FHDWindows 11 Pro</v>
      </c>
      <c r="C387" s="80" t="s">
        <v>329</v>
      </c>
      <c r="D387" t="s">
        <v>305</v>
      </c>
      <c r="E387">
        <v>16</v>
      </c>
      <c r="F387">
        <v>512</v>
      </c>
      <c r="G387" t="s">
        <v>303</v>
      </c>
      <c r="H387" t="s">
        <v>296</v>
      </c>
      <c r="I387" t="s">
        <v>310</v>
      </c>
      <c r="J387" t="s">
        <v>297</v>
      </c>
      <c r="K387">
        <f t="shared" si="13"/>
        <v>1</v>
      </c>
    </row>
    <row r="388" spans="1:11" x14ac:dyDescent="0.25">
      <c r="A388" s="75" t="str">
        <f t="shared" si="12"/>
        <v>Bellucci_13_config_TCOMID8256HDDistribuzione Linux</v>
      </c>
      <c r="C388" s="80" t="s">
        <v>329</v>
      </c>
      <c r="D388" t="s">
        <v>306</v>
      </c>
      <c r="E388">
        <v>8</v>
      </c>
      <c r="F388">
        <v>256</v>
      </c>
      <c r="G388" t="s">
        <v>114</v>
      </c>
      <c r="H388" t="s">
        <v>115</v>
      </c>
      <c r="I388" t="s">
        <v>310</v>
      </c>
      <c r="J388" t="s">
        <v>295</v>
      </c>
      <c r="K388">
        <f t="shared" si="13"/>
        <v>0</v>
      </c>
    </row>
    <row r="389" spans="1:11" x14ac:dyDescent="0.25">
      <c r="A389" s="75" t="str">
        <f t="shared" si="12"/>
        <v>Bellucci_13_config_TCOMID8256HDWindows 11 Pro Education</v>
      </c>
      <c r="C389" s="80" t="s">
        <v>329</v>
      </c>
      <c r="D389" t="s">
        <v>306</v>
      </c>
      <c r="E389">
        <v>8</v>
      </c>
      <c r="F389">
        <v>256</v>
      </c>
      <c r="G389" t="s">
        <v>114</v>
      </c>
      <c r="H389" t="s">
        <v>304</v>
      </c>
      <c r="I389" t="s">
        <v>310</v>
      </c>
      <c r="J389" t="s">
        <v>295</v>
      </c>
      <c r="K389">
        <f t="shared" si="13"/>
        <v>0</v>
      </c>
    </row>
    <row r="390" spans="1:11" x14ac:dyDescent="0.25">
      <c r="A390" s="75" t="str">
        <f t="shared" si="12"/>
        <v>Bellucci_13_config_TCOMID8256HDWindows 11 Pro</v>
      </c>
      <c r="C390" s="80" t="s">
        <v>329</v>
      </c>
      <c r="D390" t="s">
        <v>306</v>
      </c>
      <c r="E390">
        <v>8</v>
      </c>
      <c r="F390">
        <v>256</v>
      </c>
      <c r="G390" t="s">
        <v>114</v>
      </c>
      <c r="H390" t="s">
        <v>296</v>
      </c>
      <c r="I390" t="s">
        <v>310</v>
      </c>
      <c r="J390" t="s">
        <v>295</v>
      </c>
      <c r="K390">
        <f t="shared" si="13"/>
        <v>0</v>
      </c>
    </row>
    <row r="391" spans="1:11" x14ac:dyDescent="0.25">
      <c r="A391" s="75" t="str">
        <f t="shared" si="12"/>
        <v>Bellucci_13_config_TCOMID16256HDDistribuzione Linux</v>
      </c>
      <c r="C391" s="80" t="s">
        <v>329</v>
      </c>
      <c r="D391" t="s">
        <v>306</v>
      </c>
      <c r="E391">
        <v>16</v>
      </c>
      <c r="F391">
        <v>256</v>
      </c>
      <c r="G391" t="s">
        <v>114</v>
      </c>
      <c r="H391" t="s">
        <v>115</v>
      </c>
      <c r="I391" t="s">
        <v>310</v>
      </c>
      <c r="J391" t="s">
        <v>295</v>
      </c>
      <c r="K391">
        <f t="shared" si="13"/>
        <v>0</v>
      </c>
    </row>
    <row r="392" spans="1:11" x14ac:dyDescent="0.25">
      <c r="A392" s="75" t="str">
        <f t="shared" si="12"/>
        <v>Bellucci_13_config_TCOMID16256HDWindows 11 Pro Education</v>
      </c>
      <c r="C392" s="80" t="s">
        <v>329</v>
      </c>
      <c r="D392" t="s">
        <v>306</v>
      </c>
      <c r="E392">
        <v>16</v>
      </c>
      <c r="F392">
        <v>256</v>
      </c>
      <c r="G392" t="s">
        <v>114</v>
      </c>
      <c r="H392" t="s">
        <v>304</v>
      </c>
      <c r="I392" t="s">
        <v>310</v>
      </c>
      <c r="J392" t="s">
        <v>295</v>
      </c>
      <c r="K392">
        <f t="shared" si="13"/>
        <v>0</v>
      </c>
    </row>
    <row r="393" spans="1:11" x14ac:dyDescent="0.25">
      <c r="A393" s="75" t="str">
        <f t="shared" si="12"/>
        <v>Bellucci_13_config_TCOMID16256HDWindows 11 Pro</v>
      </c>
      <c r="C393" s="80" t="s">
        <v>329</v>
      </c>
      <c r="D393" t="s">
        <v>306</v>
      </c>
      <c r="E393">
        <v>16</v>
      </c>
      <c r="F393">
        <v>256</v>
      </c>
      <c r="G393" t="s">
        <v>114</v>
      </c>
      <c r="H393" t="s">
        <v>296</v>
      </c>
      <c r="I393" t="s">
        <v>310</v>
      </c>
      <c r="J393" t="s">
        <v>295</v>
      </c>
      <c r="K393">
        <f t="shared" si="13"/>
        <v>0</v>
      </c>
    </row>
    <row r="394" spans="1:11" x14ac:dyDescent="0.25">
      <c r="A394" s="75" t="str">
        <f t="shared" si="12"/>
        <v>Bellucci_13_config_TCOMID8512HDDistribuzione Linux</v>
      </c>
      <c r="C394" s="80" t="s">
        <v>329</v>
      </c>
      <c r="D394" t="s">
        <v>306</v>
      </c>
      <c r="E394">
        <v>8</v>
      </c>
      <c r="F394">
        <v>512</v>
      </c>
      <c r="G394" t="s">
        <v>114</v>
      </c>
      <c r="H394" t="s">
        <v>115</v>
      </c>
      <c r="I394" t="s">
        <v>310</v>
      </c>
      <c r="J394" t="s">
        <v>295</v>
      </c>
      <c r="K394">
        <f t="shared" si="13"/>
        <v>0</v>
      </c>
    </row>
    <row r="395" spans="1:11" x14ac:dyDescent="0.25">
      <c r="A395" s="75" t="str">
        <f t="shared" si="12"/>
        <v>Bellucci_13_config_TCOMID8512HDWindows 11 Pro Education</v>
      </c>
      <c r="C395" s="80" t="s">
        <v>329</v>
      </c>
      <c r="D395" t="s">
        <v>306</v>
      </c>
      <c r="E395">
        <v>8</v>
      </c>
      <c r="F395">
        <v>512</v>
      </c>
      <c r="G395" t="s">
        <v>114</v>
      </c>
      <c r="H395" t="s">
        <v>304</v>
      </c>
      <c r="I395" t="s">
        <v>310</v>
      </c>
      <c r="J395" t="s">
        <v>295</v>
      </c>
      <c r="K395">
        <f t="shared" si="13"/>
        <v>0</v>
      </c>
    </row>
    <row r="396" spans="1:11" x14ac:dyDescent="0.25">
      <c r="A396" s="75" t="str">
        <f t="shared" si="12"/>
        <v>Bellucci_13_config_TCOMID8512HDWindows 11 Pro</v>
      </c>
      <c r="C396" s="80" t="s">
        <v>329</v>
      </c>
      <c r="D396" t="s">
        <v>306</v>
      </c>
      <c r="E396">
        <v>8</v>
      </c>
      <c r="F396">
        <v>512</v>
      </c>
      <c r="G396" t="s">
        <v>114</v>
      </c>
      <c r="H396" t="s">
        <v>296</v>
      </c>
      <c r="I396" t="s">
        <v>310</v>
      </c>
      <c r="J396" t="s">
        <v>295</v>
      </c>
      <c r="K396">
        <f t="shared" si="13"/>
        <v>0</v>
      </c>
    </row>
    <row r="397" spans="1:11" x14ac:dyDescent="0.25">
      <c r="A397" s="75" t="str">
        <f t="shared" si="12"/>
        <v>Bellucci_13_config_TCOMID16512HDDistribuzione Linux</v>
      </c>
      <c r="C397" s="80" t="s">
        <v>329</v>
      </c>
      <c r="D397" t="s">
        <v>306</v>
      </c>
      <c r="E397">
        <v>16</v>
      </c>
      <c r="F397">
        <v>512</v>
      </c>
      <c r="G397" t="s">
        <v>114</v>
      </c>
      <c r="H397" t="s">
        <v>115</v>
      </c>
      <c r="I397" t="s">
        <v>310</v>
      </c>
      <c r="J397" t="s">
        <v>295</v>
      </c>
      <c r="K397">
        <f t="shared" si="13"/>
        <v>0</v>
      </c>
    </row>
    <row r="398" spans="1:11" x14ac:dyDescent="0.25">
      <c r="A398" s="75" t="str">
        <f t="shared" si="12"/>
        <v>Bellucci_13_config_TCOMID16512HDWindows 11 Pro Education</v>
      </c>
      <c r="C398" s="80" t="s">
        <v>329</v>
      </c>
      <c r="D398" t="s">
        <v>306</v>
      </c>
      <c r="E398">
        <v>16</v>
      </c>
      <c r="F398">
        <v>512</v>
      </c>
      <c r="G398" t="s">
        <v>114</v>
      </c>
      <c r="H398" t="s">
        <v>304</v>
      </c>
      <c r="I398" t="s">
        <v>310</v>
      </c>
      <c r="J398" t="s">
        <v>295</v>
      </c>
      <c r="K398">
        <f t="shared" si="13"/>
        <v>0</v>
      </c>
    </row>
    <row r="399" spans="1:11" x14ac:dyDescent="0.25">
      <c r="A399" s="75" t="str">
        <f t="shared" si="12"/>
        <v>Bellucci_13_config_TCOMID16512HDWindows 11 Pro</v>
      </c>
      <c r="C399" s="80" t="s">
        <v>329</v>
      </c>
      <c r="D399" t="s">
        <v>306</v>
      </c>
      <c r="E399">
        <v>16</v>
      </c>
      <c r="F399">
        <v>512</v>
      </c>
      <c r="G399" t="s">
        <v>114</v>
      </c>
      <c r="H399" t="s">
        <v>296</v>
      </c>
      <c r="I399" t="s">
        <v>310</v>
      </c>
      <c r="J399" t="s">
        <v>295</v>
      </c>
      <c r="K399">
        <f t="shared" si="13"/>
        <v>0</v>
      </c>
    </row>
    <row r="400" spans="1:11" x14ac:dyDescent="0.25">
      <c r="A400" s="75" t="str">
        <f t="shared" si="12"/>
        <v>Bellucci_13_config_TCOMID8256FHDDistribuzione Linux</v>
      </c>
      <c r="C400" s="80" t="s">
        <v>329</v>
      </c>
      <c r="D400" t="s">
        <v>306</v>
      </c>
      <c r="E400">
        <v>8</v>
      </c>
      <c r="F400">
        <v>256</v>
      </c>
      <c r="G400" t="s">
        <v>303</v>
      </c>
      <c r="H400" t="s">
        <v>115</v>
      </c>
      <c r="I400" t="s">
        <v>310</v>
      </c>
      <c r="J400" t="s">
        <v>297</v>
      </c>
      <c r="K400">
        <f t="shared" si="13"/>
        <v>1</v>
      </c>
    </row>
    <row r="401" spans="1:11" x14ac:dyDescent="0.25">
      <c r="A401" s="75" t="str">
        <f t="shared" si="12"/>
        <v>Bellucci_13_config_TCOMID8256FHDWindows 11 Pro Education</v>
      </c>
      <c r="C401" s="80" t="s">
        <v>329</v>
      </c>
      <c r="D401" t="s">
        <v>306</v>
      </c>
      <c r="E401">
        <v>8</v>
      </c>
      <c r="F401">
        <v>256</v>
      </c>
      <c r="G401" t="s">
        <v>303</v>
      </c>
      <c r="H401" t="s">
        <v>304</v>
      </c>
      <c r="I401" t="s">
        <v>310</v>
      </c>
      <c r="J401" t="s">
        <v>297</v>
      </c>
      <c r="K401">
        <f t="shared" si="13"/>
        <v>1</v>
      </c>
    </row>
    <row r="402" spans="1:11" x14ac:dyDescent="0.25">
      <c r="A402" s="75" t="str">
        <f t="shared" si="12"/>
        <v>Bellucci_13_config_TCOMID8256FHDWindows 11 Pro</v>
      </c>
      <c r="C402" s="80" t="s">
        <v>329</v>
      </c>
      <c r="D402" t="s">
        <v>306</v>
      </c>
      <c r="E402">
        <v>8</v>
      </c>
      <c r="F402">
        <v>256</v>
      </c>
      <c r="G402" t="s">
        <v>303</v>
      </c>
      <c r="H402" t="s">
        <v>296</v>
      </c>
      <c r="I402" t="s">
        <v>310</v>
      </c>
      <c r="J402" t="s">
        <v>297</v>
      </c>
      <c r="K402">
        <f t="shared" si="13"/>
        <v>1</v>
      </c>
    </row>
    <row r="403" spans="1:11" x14ac:dyDescent="0.25">
      <c r="A403" s="75" t="str">
        <f t="shared" si="12"/>
        <v>Bellucci_13_config_TCOMID16256FHDDistribuzione Linux</v>
      </c>
      <c r="C403" s="80" t="s">
        <v>329</v>
      </c>
      <c r="D403" t="s">
        <v>306</v>
      </c>
      <c r="E403">
        <v>16</v>
      </c>
      <c r="F403">
        <v>256</v>
      </c>
      <c r="G403" t="s">
        <v>303</v>
      </c>
      <c r="H403" t="s">
        <v>115</v>
      </c>
      <c r="I403" t="s">
        <v>310</v>
      </c>
      <c r="J403" t="s">
        <v>297</v>
      </c>
      <c r="K403">
        <f t="shared" si="13"/>
        <v>1</v>
      </c>
    </row>
    <row r="404" spans="1:11" x14ac:dyDescent="0.25">
      <c r="A404" s="75" t="str">
        <f t="shared" si="12"/>
        <v>Bellucci_13_config_TCOMID16256FHDWindows 11 Pro Education</v>
      </c>
      <c r="C404" s="80" t="s">
        <v>329</v>
      </c>
      <c r="D404" t="s">
        <v>306</v>
      </c>
      <c r="E404">
        <v>16</v>
      </c>
      <c r="F404">
        <v>256</v>
      </c>
      <c r="G404" t="s">
        <v>303</v>
      </c>
      <c r="H404" t="s">
        <v>304</v>
      </c>
      <c r="I404" t="s">
        <v>310</v>
      </c>
      <c r="J404" t="s">
        <v>297</v>
      </c>
      <c r="K404">
        <f t="shared" si="13"/>
        <v>1</v>
      </c>
    </row>
    <row r="405" spans="1:11" x14ac:dyDescent="0.25">
      <c r="A405" s="75" t="str">
        <f t="shared" ref="A405:A468" si="14">C405&amp;"_"&amp;I405&amp;D405&amp;E405&amp;F405&amp;G405&amp;H405</f>
        <v>Bellucci_13_config_TCOMID16256FHDWindows 11 Pro</v>
      </c>
      <c r="C405" s="80" t="s">
        <v>329</v>
      </c>
      <c r="D405" t="s">
        <v>306</v>
      </c>
      <c r="E405">
        <v>16</v>
      </c>
      <c r="F405">
        <v>256</v>
      </c>
      <c r="G405" t="s">
        <v>303</v>
      </c>
      <c r="H405" t="s">
        <v>296</v>
      </c>
      <c r="I405" t="s">
        <v>310</v>
      </c>
      <c r="J405" t="s">
        <v>297</v>
      </c>
      <c r="K405">
        <f t="shared" ref="K405:K435" si="15">+IF(J405="NO",0,1)</f>
        <v>1</v>
      </c>
    </row>
    <row r="406" spans="1:11" x14ac:dyDescent="0.25">
      <c r="A406" s="75" t="str">
        <f t="shared" si="14"/>
        <v>Bellucci_13_config_TCOMID8512FHDDistribuzione Linux</v>
      </c>
      <c r="C406" s="80" t="s">
        <v>329</v>
      </c>
      <c r="D406" t="s">
        <v>306</v>
      </c>
      <c r="E406">
        <v>8</v>
      </c>
      <c r="F406">
        <v>512</v>
      </c>
      <c r="G406" t="s">
        <v>303</v>
      </c>
      <c r="H406" t="s">
        <v>115</v>
      </c>
      <c r="I406" t="s">
        <v>310</v>
      </c>
      <c r="J406" t="s">
        <v>297</v>
      </c>
      <c r="K406">
        <f t="shared" si="15"/>
        <v>1</v>
      </c>
    </row>
    <row r="407" spans="1:11" x14ac:dyDescent="0.25">
      <c r="A407" s="75" t="str">
        <f t="shared" si="14"/>
        <v>Bellucci_13_config_TCOMID8512FHDWindows 11 Pro Education</v>
      </c>
      <c r="C407" s="80" t="s">
        <v>329</v>
      </c>
      <c r="D407" t="s">
        <v>306</v>
      </c>
      <c r="E407">
        <v>8</v>
      </c>
      <c r="F407">
        <v>512</v>
      </c>
      <c r="G407" t="s">
        <v>303</v>
      </c>
      <c r="H407" t="s">
        <v>304</v>
      </c>
      <c r="I407" t="s">
        <v>310</v>
      </c>
      <c r="J407" t="s">
        <v>297</v>
      </c>
      <c r="K407">
        <f t="shared" si="15"/>
        <v>1</v>
      </c>
    </row>
    <row r="408" spans="1:11" x14ac:dyDescent="0.25">
      <c r="A408" s="75" t="str">
        <f t="shared" si="14"/>
        <v>Bellucci_13_config_TCOMID8512FHDWindows 11 Pro</v>
      </c>
      <c r="C408" s="80" t="s">
        <v>329</v>
      </c>
      <c r="D408" t="s">
        <v>306</v>
      </c>
      <c r="E408">
        <v>8</v>
      </c>
      <c r="F408">
        <v>512</v>
      </c>
      <c r="G408" t="s">
        <v>303</v>
      </c>
      <c r="H408" t="s">
        <v>296</v>
      </c>
      <c r="I408" t="s">
        <v>310</v>
      </c>
      <c r="J408" t="s">
        <v>297</v>
      </c>
      <c r="K408">
        <f t="shared" si="15"/>
        <v>1</v>
      </c>
    </row>
    <row r="409" spans="1:11" x14ac:dyDescent="0.25">
      <c r="A409" s="75" t="str">
        <f t="shared" si="14"/>
        <v>Bellucci_13_config_TCOMID16512FHDDistribuzione Linux</v>
      </c>
      <c r="C409" s="80" t="s">
        <v>329</v>
      </c>
      <c r="D409" t="s">
        <v>306</v>
      </c>
      <c r="E409">
        <v>16</v>
      </c>
      <c r="F409">
        <v>512</v>
      </c>
      <c r="G409" t="s">
        <v>303</v>
      </c>
      <c r="H409" t="s">
        <v>115</v>
      </c>
      <c r="I409" t="s">
        <v>310</v>
      </c>
      <c r="J409" t="s">
        <v>297</v>
      </c>
      <c r="K409">
        <f t="shared" si="15"/>
        <v>1</v>
      </c>
    </row>
    <row r="410" spans="1:11" x14ac:dyDescent="0.25">
      <c r="A410" s="75" t="str">
        <f t="shared" si="14"/>
        <v>Bellucci_13_config_TCOMID16512FHDWindows 11 Pro Education</v>
      </c>
      <c r="C410" s="80" t="s">
        <v>329</v>
      </c>
      <c r="D410" t="s">
        <v>306</v>
      </c>
      <c r="E410">
        <v>16</v>
      </c>
      <c r="F410">
        <v>512</v>
      </c>
      <c r="G410" t="s">
        <v>303</v>
      </c>
      <c r="H410" t="s">
        <v>304</v>
      </c>
      <c r="I410" t="s">
        <v>310</v>
      </c>
      <c r="J410" t="s">
        <v>297</v>
      </c>
      <c r="K410">
        <f t="shared" si="15"/>
        <v>1</v>
      </c>
    </row>
    <row r="411" spans="1:11" x14ac:dyDescent="0.25">
      <c r="A411" s="75" t="str">
        <f t="shared" si="14"/>
        <v>Bellucci_13_config_TCOMID16512FHDWindows 11 Pro</v>
      </c>
      <c r="C411" s="80" t="s">
        <v>329</v>
      </c>
      <c r="D411" t="s">
        <v>306</v>
      </c>
      <c r="E411">
        <v>16</v>
      </c>
      <c r="F411">
        <v>512</v>
      </c>
      <c r="G411" t="s">
        <v>303</v>
      </c>
      <c r="H411" t="s">
        <v>296</v>
      </c>
      <c r="I411" t="s">
        <v>310</v>
      </c>
      <c r="J411" t="s">
        <v>297</v>
      </c>
      <c r="K411">
        <f t="shared" si="15"/>
        <v>1</v>
      </c>
    </row>
    <row r="412" spans="1:11" x14ac:dyDescent="0.25">
      <c r="A412" s="75" t="str">
        <f t="shared" si="14"/>
        <v>Bellucci_13_config_TCOHIGH8256HDDistribuzione Linux</v>
      </c>
      <c r="C412" s="80" t="s">
        <v>329</v>
      </c>
      <c r="D412" t="s">
        <v>307</v>
      </c>
      <c r="E412">
        <v>8</v>
      </c>
      <c r="F412">
        <v>256</v>
      </c>
      <c r="G412" t="s">
        <v>114</v>
      </c>
      <c r="H412" t="s">
        <v>115</v>
      </c>
      <c r="I412" t="s">
        <v>310</v>
      </c>
      <c r="J412" t="s">
        <v>295</v>
      </c>
      <c r="K412">
        <f t="shared" si="15"/>
        <v>0</v>
      </c>
    </row>
    <row r="413" spans="1:11" x14ac:dyDescent="0.25">
      <c r="A413" s="75" t="str">
        <f t="shared" si="14"/>
        <v>Bellucci_13_config_TCOHIGH8256HDWindows 11 Pro Education</v>
      </c>
      <c r="C413" s="80" t="s">
        <v>329</v>
      </c>
      <c r="D413" t="s">
        <v>307</v>
      </c>
      <c r="E413">
        <v>8</v>
      </c>
      <c r="F413">
        <v>256</v>
      </c>
      <c r="G413" t="s">
        <v>114</v>
      </c>
      <c r="H413" t="s">
        <v>304</v>
      </c>
      <c r="I413" t="s">
        <v>310</v>
      </c>
      <c r="J413" t="s">
        <v>295</v>
      </c>
      <c r="K413">
        <f t="shared" si="15"/>
        <v>0</v>
      </c>
    </row>
    <row r="414" spans="1:11" x14ac:dyDescent="0.25">
      <c r="A414" s="75" t="str">
        <f t="shared" si="14"/>
        <v>Bellucci_13_config_TCOHIGH8256HDWindows 11 Pro</v>
      </c>
      <c r="C414" s="80" t="s">
        <v>329</v>
      </c>
      <c r="D414" t="s">
        <v>307</v>
      </c>
      <c r="E414">
        <v>8</v>
      </c>
      <c r="F414">
        <v>256</v>
      </c>
      <c r="G414" t="s">
        <v>114</v>
      </c>
      <c r="H414" t="s">
        <v>296</v>
      </c>
      <c r="I414" t="s">
        <v>310</v>
      </c>
      <c r="J414" t="s">
        <v>295</v>
      </c>
      <c r="K414">
        <f t="shared" si="15"/>
        <v>0</v>
      </c>
    </row>
    <row r="415" spans="1:11" x14ac:dyDescent="0.25">
      <c r="A415" s="75" t="str">
        <f t="shared" si="14"/>
        <v>Bellucci_13_config_TCOHIGH16256HDDistribuzione Linux</v>
      </c>
      <c r="C415" s="80" t="s">
        <v>329</v>
      </c>
      <c r="D415" t="s">
        <v>307</v>
      </c>
      <c r="E415">
        <v>16</v>
      </c>
      <c r="F415">
        <v>256</v>
      </c>
      <c r="G415" t="s">
        <v>114</v>
      </c>
      <c r="H415" t="s">
        <v>115</v>
      </c>
      <c r="I415" t="s">
        <v>310</v>
      </c>
      <c r="J415" t="s">
        <v>295</v>
      </c>
      <c r="K415">
        <f t="shared" si="15"/>
        <v>0</v>
      </c>
    </row>
    <row r="416" spans="1:11" x14ac:dyDescent="0.25">
      <c r="A416" s="75" t="str">
        <f t="shared" si="14"/>
        <v>Bellucci_13_config_TCOHIGH16256HDWindows 11 Pro Education</v>
      </c>
      <c r="C416" s="80" t="s">
        <v>329</v>
      </c>
      <c r="D416" t="s">
        <v>307</v>
      </c>
      <c r="E416">
        <v>16</v>
      </c>
      <c r="F416">
        <v>256</v>
      </c>
      <c r="G416" t="s">
        <v>114</v>
      </c>
      <c r="H416" t="s">
        <v>304</v>
      </c>
      <c r="I416" t="s">
        <v>310</v>
      </c>
      <c r="J416" t="s">
        <v>295</v>
      </c>
      <c r="K416">
        <f t="shared" si="15"/>
        <v>0</v>
      </c>
    </row>
    <row r="417" spans="1:11" x14ac:dyDescent="0.25">
      <c r="A417" s="75" t="str">
        <f t="shared" si="14"/>
        <v>Bellucci_13_config_TCOHIGH16256HDWindows 11 Pro</v>
      </c>
      <c r="C417" s="80" t="s">
        <v>329</v>
      </c>
      <c r="D417" t="s">
        <v>307</v>
      </c>
      <c r="E417">
        <v>16</v>
      </c>
      <c r="F417">
        <v>256</v>
      </c>
      <c r="G417" t="s">
        <v>114</v>
      </c>
      <c r="H417" t="s">
        <v>296</v>
      </c>
      <c r="I417" t="s">
        <v>310</v>
      </c>
      <c r="J417" t="s">
        <v>295</v>
      </c>
      <c r="K417">
        <f t="shared" si="15"/>
        <v>0</v>
      </c>
    </row>
    <row r="418" spans="1:11" x14ac:dyDescent="0.25">
      <c r="A418" s="75" t="str">
        <f t="shared" si="14"/>
        <v>Bellucci_13_config_TCOHIGH8512HDDistribuzione Linux</v>
      </c>
      <c r="C418" s="80" t="s">
        <v>329</v>
      </c>
      <c r="D418" t="s">
        <v>307</v>
      </c>
      <c r="E418">
        <v>8</v>
      </c>
      <c r="F418">
        <v>512</v>
      </c>
      <c r="G418" t="s">
        <v>114</v>
      </c>
      <c r="H418" t="s">
        <v>115</v>
      </c>
      <c r="I418" t="s">
        <v>310</v>
      </c>
      <c r="J418" t="s">
        <v>295</v>
      </c>
      <c r="K418">
        <f t="shared" si="15"/>
        <v>0</v>
      </c>
    </row>
    <row r="419" spans="1:11" x14ac:dyDescent="0.25">
      <c r="A419" s="75" t="str">
        <f t="shared" si="14"/>
        <v>Bellucci_13_config_TCOHIGH8512HDWindows 11 Pro Education</v>
      </c>
      <c r="C419" s="80" t="s">
        <v>329</v>
      </c>
      <c r="D419" t="s">
        <v>307</v>
      </c>
      <c r="E419">
        <v>8</v>
      </c>
      <c r="F419">
        <v>512</v>
      </c>
      <c r="G419" t="s">
        <v>114</v>
      </c>
      <c r="H419" t="s">
        <v>304</v>
      </c>
      <c r="I419" t="s">
        <v>310</v>
      </c>
      <c r="J419" t="s">
        <v>295</v>
      </c>
      <c r="K419">
        <f t="shared" si="15"/>
        <v>0</v>
      </c>
    </row>
    <row r="420" spans="1:11" x14ac:dyDescent="0.25">
      <c r="A420" s="75" t="str">
        <f t="shared" si="14"/>
        <v>Bellucci_13_config_TCOHIGH8512HDWindows 11 Pro</v>
      </c>
      <c r="C420" s="80" t="s">
        <v>329</v>
      </c>
      <c r="D420" t="s">
        <v>307</v>
      </c>
      <c r="E420">
        <v>8</v>
      </c>
      <c r="F420">
        <v>512</v>
      </c>
      <c r="G420" t="s">
        <v>114</v>
      </c>
      <c r="H420" t="s">
        <v>296</v>
      </c>
      <c r="I420" t="s">
        <v>310</v>
      </c>
      <c r="J420" t="s">
        <v>295</v>
      </c>
      <c r="K420">
        <f t="shared" si="15"/>
        <v>0</v>
      </c>
    </row>
    <row r="421" spans="1:11" x14ac:dyDescent="0.25">
      <c r="A421" s="75" t="str">
        <f t="shared" si="14"/>
        <v>Bellucci_13_config_TCOHIGH16512HDDistribuzione Linux</v>
      </c>
      <c r="C421" s="80" t="s">
        <v>329</v>
      </c>
      <c r="D421" t="s">
        <v>307</v>
      </c>
      <c r="E421">
        <v>16</v>
      </c>
      <c r="F421">
        <v>512</v>
      </c>
      <c r="G421" t="s">
        <v>114</v>
      </c>
      <c r="H421" t="s">
        <v>115</v>
      </c>
      <c r="I421" t="s">
        <v>310</v>
      </c>
      <c r="J421" t="s">
        <v>295</v>
      </c>
      <c r="K421">
        <f t="shared" si="15"/>
        <v>0</v>
      </c>
    </row>
    <row r="422" spans="1:11" x14ac:dyDescent="0.25">
      <c r="A422" s="75" t="str">
        <f t="shared" si="14"/>
        <v>Bellucci_13_config_TCOHIGH16512HDWindows 11 Pro Education</v>
      </c>
      <c r="C422" s="80" t="s">
        <v>329</v>
      </c>
      <c r="D422" t="s">
        <v>307</v>
      </c>
      <c r="E422">
        <v>16</v>
      </c>
      <c r="F422">
        <v>512</v>
      </c>
      <c r="G422" t="s">
        <v>114</v>
      </c>
      <c r="H422" t="s">
        <v>304</v>
      </c>
      <c r="I422" t="s">
        <v>310</v>
      </c>
      <c r="J422" t="s">
        <v>295</v>
      </c>
      <c r="K422">
        <f t="shared" si="15"/>
        <v>0</v>
      </c>
    </row>
    <row r="423" spans="1:11" x14ac:dyDescent="0.25">
      <c r="A423" s="75" t="str">
        <f t="shared" si="14"/>
        <v>Bellucci_13_config_TCOHIGH16512HDWindows 11 Pro</v>
      </c>
      <c r="C423" s="80" t="s">
        <v>329</v>
      </c>
      <c r="D423" t="s">
        <v>307</v>
      </c>
      <c r="E423">
        <v>16</v>
      </c>
      <c r="F423">
        <v>512</v>
      </c>
      <c r="G423" t="s">
        <v>114</v>
      </c>
      <c r="H423" t="s">
        <v>296</v>
      </c>
      <c r="I423" t="s">
        <v>310</v>
      </c>
      <c r="J423" t="s">
        <v>295</v>
      </c>
      <c r="K423">
        <f t="shared" si="15"/>
        <v>0</v>
      </c>
    </row>
    <row r="424" spans="1:11" x14ac:dyDescent="0.25">
      <c r="A424" s="75" t="str">
        <f t="shared" si="14"/>
        <v>Bellucci_13_config_TCOHIGH8256FHDDistribuzione Linux</v>
      </c>
      <c r="C424" s="80" t="s">
        <v>329</v>
      </c>
      <c r="D424" t="s">
        <v>307</v>
      </c>
      <c r="E424">
        <v>8</v>
      </c>
      <c r="F424">
        <v>256</v>
      </c>
      <c r="G424" t="s">
        <v>303</v>
      </c>
      <c r="H424" t="s">
        <v>115</v>
      </c>
      <c r="I424" t="s">
        <v>310</v>
      </c>
      <c r="J424" t="s">
        <v>297</v>
      </c>
      <c r="K424">
        <f t="shared" si="15"/>
        <v>1</v>
      </c>
    </row>
    <row r="425" spans="1:11" x14ac:dyDescent="0.25">
      <c r="A425" s="75" t="str">
        <f t="shared" si="14"/>
        <v>Bellucci_13_config_TCOHIGH8256FHDWindows 11 Pro Education</v>
      </c>
      <c r="C425" s="80" t="s">
        <v>329</v>
      </c>
      <c r="D425" t="s">
        <v>307</v>
      </c>
      <c r="E425">
        <v>8</v>
      </c>
      <c r="F425">
        <v>256</v>
      </c>
      <c r="G425" t="s">
        <v>303</v>
      </c>
      <c r="H425" t="s">
        <v>304</v>
      </c>
      <c r="I425" t="s">
        <v>310</v>
      </c>
      <c r="J425" t="s">
        <v>297</v>
      </c>
      <c r="K425">
        <f t="shared" si="15"/>
        <v>1</v>
      </c>
    </row>
    <row r="426" spans="1:11" x14ac:dyDescent="0.25">
      <c r="A426" s="75" t="str">
        <f t="shared" si="14"/>
        <v>Bellucci_13_config_TCOHIGH8256FHDWindows 11 Pro</v>
      </c>
      <c r="C426" s="80" t="s">
        <v>329</v>
      </c>
      <c r="D426" t="s">
        <v>307</v>
      </c>
      <c r="E426">
        <v>8</v>
      </c>
      <c r="F426">
        <v>256</v>
      </c>
      <c r="G426" t="s">
        <v>303</v>
      </c>
      <c r="H426" t="s">
        <v>296</v>
      </c>
      <c r="I426" t="s">
        <v>310</v>
      </c>
      <c r="J426" t="s">
        <v>297</v>
      </c>
      <c r="K426">
        <f t="shared" si="15"/>
        <v>1</v>
      </c>
    </row>
    <row r="427" spans="1:11" x14ac:dyDescent="0.25">
      <c r="A427" s="75" t="str">
        <f t="shared" si="14"/>
        <v>Bellucci_13_config_TCOHIGH16256FHDDistribuzione Linux</v>
      </c>
      <c r="C427" s="80" t="s">
        <v>329</v>
      </c>
      <c r="D427" t="s">
        <v>307</v>
      </c>
      <c r="E427">
        <v>16</v>
      </c>
      <c r="F427">
        <v>256</v>
      </c>
      <c r="G427" t="s">
        <v>303</v>
      </c>
      <c r="H427" t="s">
        <v>115</v>
      </c>
      <c r="I427" t="s">
        <v>310</v>
      </c>
      <c r="J427" t="s">
        <v>297</v>
      </c>
      <c r="K427">
        <f t="shared" si="15"/>
        <v>1</v>
      </c>
    </row>
    <row r="428" spans="1:11" x14ac:dyDescent="0.25">
      <c r="A428" s="75" t="str">
        <f t="shared" si="14"/>
        <v>Bellucci_13_config_TCOHIGH16256FHDWindows 11 Pro Education</v>
      </c>
      <c r="C428" s="80" t="s">
        <v>329</v>
      </c>
      <c r="D428" t="s">
        <v>307</v>
      </c>
      <c r="E428">
        <v>16</v>
      </c>
      <c r="F428">
        <v>256</v>
      </c>
      <c r="G428" t="s">
        <v>303</v>
      </c>
      <c r="H428" t="s">
        <v>304</v>
      </c>
      <c r="I428" t="s">
        <v>310</v>
      </c>
      <c r="J428" t="s">
        <v>297</v>
      </c>
      <c r="K428">
        <f t="shared" si="15"/>
        <v>1</v>
      </c>
    </row>
    <row r="429" spans="1:11" x14ac:dyDescent="0.25">
      <c r="A429" s="75" t="str">
        <f t="shared" si="14"/>
        <v>Bellucci_13_config_TCOHIGH16256FHDWindows 11 Pro</v>
      </c>
      <c r="C429" s="80" t="s">
        <v>329</v>
      </c>
      <c r="D429" t="s">
        <v>307</v>
      </c>
      <c r="E429">
        <v>16</v>
      </c>
      <c r="F429">
        <v>256</v>
      </c>
      <c r="G429" t="s">
        <v>303</v>
      </c>
      <c r="H429" t="s">
        <v>296</v>
      </c>
      <c r="I429" t="s">
        <v>310</v>
      </c>
      <c r="J429" t="s">
        <v>297</v>
      </c>
      <c r="K429">
        <f t="shared" si="15"/>
        <v>1</v>
      </c>
    </row>
    <row r="430" spans="1:11" x14ac:dyDescent="0.25">
      <c r="A430" s="75" t="str">
        <f t="shared" si="14"/>
        <v>Bellucci_13_config_TCOHIGH8512FHDDistribuzione Linux</v>
      </c>
      <c r="C430" s="80" t="s">
        <v>329</v>
      </c>
      <c r="D430" t="s">
        <v>307</v>
      </c>
      <c r="E430">
        <v>8</v>
      </c>
      <c r="F430">
        <v>512</v>
      </c>
      <c r="G430" t="s">
        <v>303</v>
      </c>
      <c r="H430" t="s">
        <v>115</v>
      </c>
      <c r="I430" t="s">
        <v>310</v>
      </c>
      <c r="J430" t="s">
        <v>297</v>
      </c>
      <c r="K430">
        <f t="shared" si="15"/>
        <v>1</v>
      </c>
    </row>
    <row r="431" spans="1:11" x14ac:dyDescent="0.25">
      <c r="A431" s="75" t="str">
        <f t="shared" si="14"/>
        <v>Bellucci_13_config_TCOHIGH8512FHDWindows 11 Pro Education</v>
      </c>
      <c r="C431" s="80" t="s">
        <v>329</v>
      </c>
      <c r="D431" t="s">
        <v>307</v>
      </c>
      <c r="E431">
        <v>8</v>
      </c>
      <c r="F431">
        <v>512</v>
      </c>
      <c r="G431" t="s">
        <v>303</v>
      </c>
      <c r="H431" t="s">
        <v>304</v>
      </c>
      <c r="I431" t="s">
        <v>310</v>
      </c>
      <c r="J431" t="s">
        <v>297</v>
      </c>
      <c r="K431">
        <f t="shared" si="15"/>
        <v>1</v>
      </c>
    </row>
    <row r="432" spans="1:11" x14ac:dyDescent="0.25">
      <c r="A432" s="75" t="str">
        <f t="shared" si="14"/>
        <v>Bellucci_13_config_TCOHIGH8512FHDWindows 11 Pro</v>
      </c>
      <c r="C432" s="80" t="s">
        <v>329</v>
      </c>
      <c r="D432" t="s">
        <v>307</v>
      </c>
      <c r="E432">
        <v>8</v>
      </c>
      <c r="F432">
        <v>512</v>
      </c>
      <c r="G432" t="s">
        <v>303</v>
      </c>
      <c r="H432" t="s">
        <v>296</v>
      </c>
      <c r="I432" t="s">
        <v>310</v>
      </c>
      <c r="J432" t="s">
        <v>297</v>
      </c>
      <c r="K432">
        <f t="shared" si="15"/>
        <v>1</v>
      </c>
    </row>
    <row r="433" spans="1:11" x14ac:dyDescent="0.25">
      <c r="A433" s="75" t="str">
        <f t="shared" si="14"/>
        <v>Bellucci_13_config_TCOHIGH16512FHDDistribuzione Linux</v>
      </c>
      <c r="C433" s="80" t="s">
        <v>329</v>
      </c>
      <c r="D433" t="s">
        <v>307</v>
      </c>
      <c r="E433">
        <v>16</v>
      </c>
      <c r="F433">
        <v>512</v>
      </c>
      <c r="G433" t="s">
        <v>303</v>
      </c>
      <c r="H433" t="s">
        <v>115</v>
      </c>
      <c r="I433" t="s">
        <v>310</v>
      </c>
      <c r="J433" t="s">
        <v>297</v>
      </c>
      <c r="K433">
        <f t="shared" si="15"/>
        <v>1</v>
      </c>
    </row>
    <row r="434" spans="1:11" x14ac:dyDescent="0.25">
      <c r="A434" s="75" t="str">
        <f t="shared" si="14"/>
        <v>Bellucci_13_config_TCOHIGH16512FHDWindows 11 Pro Education</v>
      </c>
      <c r="C434" s="80" t="s">
        <v>329</v>
      </c>
      <c r="D434" t="s">
        <v>307</v>
      </c>
      <c r="E434">
        <v>16</v>
      </c>
      <c r="F434">
        <v>512</v>
      </c>
      <c r="G434" t="s">
        <v>303</v>
      </c>
      <c r="H434" t="s">
        <v>304</v>
      </c>
      <c r="I434" t="s">
        <v>310</v>
      </c>
      <c r="J434" t="s">
        <v>297</v>
      </c>
      <c r="K434">
        <f t="shared" si="15"/>
        <v>1</v>
      </c>
    </row>
    <row r="435" spans="1:11" x14ac:dyDescent="0.25">
      <c r="A435" s="75" t="str">
        <f t="shared" si="14"/>
        <v>Bellucci_13_config_TCOHIGH16512FHDWindows 11 Pro</v>
      </c>
      <c r="C435" s="80" t="s">
        <v>329</v>
      </c>
      <c r="D435" t="s">
        <v>307</v>
      </c>
      <c r="E435">
        <v>16</v>
      </c>
      <c r="F435">
        <v>512</v>
      </c>
      <c r="G435" t="s">
        <v>303</v>
      </c>
      <c r="H435" t="s">
        <v>296</v>
      </c>
      <c r="I435" t="s">
        <v>310</v>
      </c>
      <c r="J435" t="s">
        <v>297</v>
      </c>
      <c r="K435">
        <f t="shared" si="15"/>
        <v>1</v>
      </c>
    </row>
    <row r="436" spans="1:11" x14ac:dyDescent="0.25">
      <c r="A436" s="75" t="str">
        <f t="shared" si="14"/>
        <v>Infordata_15_config_standardLOW8256HDDistribuzione Linux</v>
      </c>
      <c r="C436" t="s">
        <v>330</v>
      </c>
      <c r="D436" t="s">
        <v>305</v>
      </c>
      <c r="E436">
        <v>8</v>
      </c>
      <c r="F436">
        <v>256</v>
      </c>
      <c r="G436" t="s">
        <v>114</v>
      </c>
      <c r="H436" t="s">
        <v>115</v>
      </c>
      <c r="I436" t="s">
        <v>313</v>
      </c>
      <c r="J436" t="s">
        <v>295</v>
      </c>
      <c r="K436">
        <f t="shared" ref="K436:K452" si="16">+IF(J436="NO",0,1)</f>
        <v>0</v>
      </c>
    </row>
    <row r="437" spans="1:11" x14ac:dyDescent="0.25">
      <c r="A437" s="75" t="str">
        <f t="shared" si="14"/>
        <v>Infordata_15_config_standardLOW8256HDWindows 11 Pro Education</v>
      </c>
      <c r="C437" t="s">
        <v>330</v>
      </c>
      <c r="D437" t="s">
        <v>305</v>
      </c>
      <c r="E437">
        <v>8</v>
      </c>
      <c r="F437">
        <v>256</v>
      </c>
      <c r="G437" t="s">
        <v>114</v>
      </c>
      <c r="H437" t="s">
        <v>304</v>
      </c>
      <c r="I437" t="s">
        <v>313</v>
      </c>
      <c r="J437" t="s">
        <v>295</v>
      </c>
      <c r="K437">
        <f t="shared" si="16"/>
        <v>0</v>
      </c>
    </row>
    <row r="438" spans="1:11" x14ac:dyDescent="0.25">
      <c r="A438" s="75" t="str">
        <f t="shared" si="14"/>
        <v>Infordata_15_config_standardLOW8256HDWindows 11 Pro</v>
      </c>
      <c r="C438" t="s">
        <v>330</v>
      </c>
      <c r="D438" t="s">
        <v>305</v>
      </c>
      <c r="E438">
        <v>8</v>
      </c>
      <c r="F438">
        <v>256</v>
      </c>
      <c r="G438" t="s">
        <v>114</v>
      </c>
      <c r="H438" t="s">
        <v>296</v>
      </c>
      <c r="I438" t="s">
        <v>313</v>
      </c>
      <c r="J438" t="s">
        <v>295</v>
      </c>
      <c r="K438">
        <f t="shared" si="16"/>
        <v>0</v>
      </c>
    </row>
    <row r="439" spans="1:11" x14ac:dyDescent="0.25">
      <c r="A439" s="75" t="str">
        <f t="shared" si="14"/>
        <v>Infordata_15_config_standardLOW16256HDDistribuzione Linux</v>
      </c>
      <c r="C439" t="s">
        <v>330</v>
      </c>
      <c r="D439" t="s">
        <v>305</v>
      </c>
      <c r="E439">
        <v>16</v>
      </c>
      <c r="F439">
        <v>256</v>
      </c>
      <c r="G439" t="s">
        <v>114</v>
      </c>
      <c r="H439" t="s">
        <v>115</v>
      </c>
      <c r="I439" t="s">
        <v>313</v>
      </c>
      <c r="J439" t="s">
        <v>295</v>
      </c>
      <c r="K439">
        <f t="shared" si="16"/>
        <v>0</v>
      </c>
    </row>
    <row r="440" spans="1:11" x14ac:dyDescent="0.25">
      <c r="A440" s="75" t="str">
        <f t="shared" si="14"/>
        <v>Infordata_15_config_standardLOW16256HDWindows 11 Pro Education</v>
      </c>
      <c r="C440" t="s">
        <v>330</v>
      </c>
      <c r="D440" t="s">
        <v>305</v>
      </c>
      <c r="E440">
        <v>16</v>
      </c>
      <c r="F440">
        <v>256</v>
      </c>
      <c r="G440" t="s">
        <v>114</v>
      </c>
      <c r="H440" t="s">
        <v>304</v>
      </c>
      <c r="I440" t="s">
        <v>313</v>
      </c>
      <c r="J440" t="s">
        <v>295</v>
      </c>
      <c r="K440">
        <f t="shared" si="16"/>
        <v>0</v>
      </c>
    </row>
    <row r="441" spans="1:11" x14ac:dyDescent="0.25">
      <c r="A441" s="75" t="str">
        <f t="shared" si="14"/>
        <v>Infordata_15_config_standardLOW16256HDWindows 11 Pro</v>
      </c>
      <c r="C441" t="s">
        <v>330</v>
      </c>
      <c r="D441" t="s">
        <v>305</v>
      </c>
      <c r="E441">
        <v>16</v>
      </c>
      <c r="F441">
        <v>256</v>
      </c>
      <c r="G441" t="s">
        <v>114</v>
      </c>
      <c r="H441" t="s">
        <v>296</v>
      </c>
      <c r="I441" t="s">
        <v>313</v>
      </c>
      <c r="J441" t="s">
        <v>295</v>
      </c>
      <c r="K441">
        <f t="shared" si="16"/>
        <v>0</v>
      </c>
    </row>
    <row r="442" spans="1:11" x14ac:dyDescent="0.25">
      <c r="A442" s="75" t="str">
        <f t="shared" si="14"/>
        <v>Infordata_15_config_standardLOW8512HDDistribuzione Linux</v>
      </c>
      <c r="C442" t="s">
        <v>330</v>
      </c>
      <c r="D442" t="s">
        <v>305</v>
      </c>
      <c r="E442">
        <v>8</v>
      </c>
      <c r="F442">
        <v>512</v>
      </c>
      <c r="G442" t="s">
        <v>114</v>
      </c>
      <c r="H442" t="s">
        <v>115</v>
      </c>
      <c r="I442" t="s">
        <v>313</v>
      </c>
      <c r="J442" t="s">
        <v>295</v>
      </c>
      <c r="K442">
        <f t="shared" si="16"/>
        <v>0</v>
      </c>
    </row>
    <row r="443" spans="1:11" x14ac:dyDescent="0.25">
      <c r="A443" s="75" t="str">
        <f t="shared" si="14"/>
        <v>Infordata_15_config_standardLOW8512HDWindows 11 Pro Education</v>
      </c>
      <c r="C443" t="s">
        <v>330</v>
      </c>
      <c r="D443" t="s">
        <v>305</v>
      </c>
      <c r="E443">
        <v>8</v>
      </c>
      <c r="F443">
        <v>512</v>
      </c>
      <c r="G443" t="s">
        <v>114</v>
      </c>
      <c r="H443" t="s">
        <v>304</v>
      </c>
      <c r="I443" t="s">
        <v>313</v>
      </c>
      <c r="J443" t="s">
        <v>295</v>
      </c>
      <c r="K443">
        <f t="shared" si="16"/>
        <v>0</v>
      </c>
    </row>
    <row r="444" spans="1:11" x14ac:dyDescent="0.25">
      <c r="A444" s="75" t="str">
        <f t="shared" si="14"/>
        <v>Infordata_15_config_standardLOW8512HDWindows 11 Pro</v>
      </c>
      <c r="C444" t="s">
        <v>330</v>
      </c>
      <c r="D444" t="s">
        <v>305</v>
      </c>
      <c r="E444">
        <v>8</v>
      </c>
      <c r="F444">
        <v>512</v>
      </c>
      <c r="G444" t="s">
        <v>114</v>
      </c>
      <c r="H444" t="s">
        <v>296</v>
      </c>
      <c r="I444" t="s">
        <v>313</v>
      </c>
      <c r="J444" t="s">
        <v>295</v>
      </c>
      <c r="K444">
        <f t="shared" si="16"/>
        <v>0</v>
      </c>
    </row>
    <row r="445" spans="1:11" x14ac:dyDescent="0.25">
      <c r="A445" s="75" t="str">
        <f t="shared" si="14"/>
        <v>Infordata_15_config_standardLOW16512HDDistribuzione Linux</v>
      </c>
      <c r="C445" t="s">
        <v>330</v>
      </c>
      <c r="D445" t="s">
        <v>305</v>
      </c>
      <c r="E445">
        <v>16</v>
      </c>
      <c r="F445">
        <v>512</v>
      </c>
      <c r="G445" t="s">
        <v>114</v>
      </c>
      <c r="H445" t="s">
        <v>115</v>
      </c>
      <c r="I445" t="s">
        <v>313</v>
      </c>
      <c r="J445" t="s">
        <v>295</v>
      </c>
      <c r="K445">
        <f t="shared" si="16"/>
        <v>0</v>
      </c>
    </row>
    <row r="446" spans="1:11" x14ac:dyDescent="0.25">
      <c r="A446" s="75" t="str">
        <f t="shared" si="14"/>
        <v>Infordata_15_config_standardLOW16512HDWindows 11 Pro Education</v>
      </c>
      <c r="C446" t="s">
        <v>330</v>
      </c>
      <c r="D446" t="s">
        <v>305</v>
      </c>
      <c r="E446">
        <v>16</v>
      </c>
      <c r="F446">
        <v>512</v>
      </c>
      <c r="G446" t="s">
        <v>114</v>
      </c>
      <c r="H446" t="s">
        <v>304</v>
      </c>
      <c r="I446" t="s">
        <v>313</v>
      </c>
      <c r="J446" t="s">
        <v>295</v>
      </c>
      <c r="K446">
        <f t="shared" si="16"/>
        <v>0</v>
      </c>
    </row>
    <row r="447" spans="1:11" x14ac:dyDescent="0.25">
      <c r="A447" s="75" t="str">
        <f t="shared" si="14"/>
        <v>Infordata_15_config_standardLOW16512HDWindows 11 Pro</v>
      </c>
      <c r="C447" t="s">
        <v>330</v>
      </c>
      <c r="D447" t="s">
        <v>305</v>
      </c>
      <c r="E447">
        <v>16</v>
      </c>
      <c r="F447">
        <v>512</v>
      </c>
      <c r="G447" t="s">
        <v>114</v>
      </c>
      <c r="H447" t="s">
        <v>296</v>
      </c>
      <c r="I447" t="s">
        <v>313</v>
      </c>
      <c r="J447" t="s">
        <v>295</v>
      </c>
      <c r="K447">
        <f t="shared" si="16"/>
        <v>0</v>
      </c>
    </row>
    <row r="448" spans="1:11" x14ac:dyDescent="0.25">
      <c r="A448" s="75" t="str">
        <f t="shared" si="14"/>
        <v>Infordata_15_config_standardLOW8256FHDDistribuzione Linux</v>
      </c>
      <c r="C448" t="s">
        <v>330</v>
      </c>
      <c r="D448" t="s">
        <v>305</v>
      </c>
      <c r="E448">
        <v>8</v>
      </c>
      <c r="F448">
        <v>256</v>
      </c>
      <c r="G448" t="s">
        <v>303</v>
      </c>
      <c r="H448" t="s">
        <v>115</v>
      </c>
      <c r="I448" t="s">
        <v>313</v>
      </c>
      <c r="J448" t="s">
        <v>295</v>
      </c>
      <c r="K448">
        <f t="shared" si="16"/>
        <v>0</v>
      </c>
    </row>
    <row r="449" spans="1:11" x14ac:dyDescent="0.25">
      <c r="A449" s="75" t="str">
        <f t="shared" si="14"/>
        <v>Infordata_15_config_standardLOW8256FHDWindows 11 Pro Education</v>
      </c>
      <c r="C449" t="s">
        <v>330</v>
      </c>
      <c r="D449" t="s">
        <v>305</v>
      </c>
      <c r="E449">
        <v>8</v>
      </c>
      <c r="F449">
        <v>256</v>
      </c>
      <c r="G449" t="s">
        <v>303</v>
      </c>
      <c r="H449" t="s">
        <v>304</v>
      </c>
      <c r="I449" t="s">
        <v>313</v>
      </c>
      <c r="J449" t="s">
        <v>295</v>
      </c>
      <c r="K449">
        <f t="shared" si="16"/>
        <v>0</v>
      </c>
    </row>
    <row r="450" spans="1:11" x14ac:dyDescent="0.25">
      <c r="A450" s="75" t="str">
        <f t="shared" si="14"/>
        <v>Infordata_15_config_standardLOW8256FHDWindows 11 Pro</v>
      </c>
      <c r="C450" t="s">
        <v>330</v>
      </c>
      <c r="D450" t="s">
        <v>305</v>
      </c>
      <c r="E450">
        <v>8</v>
      </c>
      <c r="F450">
        <v>256</v>
      </c>
      <c r="G450" t="s">
        <v>303</v>
      </c>
      <c r="H450" t="s">
        <v>296</v>
      </c>
      <c r="I450" t="s">
        <v>313</v>
      </c>
      <c r="J450" t="s">
        <v>295</v>
      </c>
      <c r="K450">
        <f t="shared" si="16"/>
        <v>0</v>
      </c>
    </row>
    <row r="451" spans="1:11" x14ac:dyDescent="0.25">
      <c r="A451" s="75" t="str">
        <f t="shared" si="14"/>
        <v>Infordata_15_config_standardLOW16256FHDDistribuzione Linux</v>
      </c>
      <c r="C451" t="s">
        <v>330</v>
      </c>
      <c r="D451" t="s">
        <v>305</v>
      </c>
      <c r="E451">
        <v>16</v>
      </c>
      <c r="F451">
        <v>256</v>
      </c>
      <c r="G451" t="s">
        <v>303</v>
      </c>
      <c r="H451" t="s">
        <v>115</v>
      </c>
      <c r="I451" t="s">
        <v>313</v>
      </c>
      <c r="J451" t="s">
        <v>295</v>
      </c>
      <c r="K451">
        <f t="shared" si="16"/>
        <v>0</v>
      </c>
    </row>
    <row r="452" spans="1:11" x14ac:dyDescent="0.25">
      <c r="A452" s="75" t="str">
        <f t="shared" si="14"/>
        <v>Infordata_15_config_standardLOW16256FHDWindows 11 Pro Education</v>
      </c>
      <c r="C452" t="s">
        <v>330</v>
      </c>
      <c r="D452" t="s">
        <v>305</v>
      </c>
      <c r="E452">
        <v>16</v>
      </c>
      <c r="F452">
        <v>256</v>
      </c>
      <c r="G452" t="s">
        <v>303</v>
      </c>
      <c r="H452" t="s">
        <v>304</v>
      </c>
      <c r="I452" t="s">
        <v>313</v>
      </c>
      <c r="J452" t="s">
        <v>295</v>
      </c>
      <c r="K452">
        <f t="shared" si="16"/>
        <v>0</v>
      </c>
    </row>
    <row r="453" spans="1:11" x14ac:dyDescent="0.25">
      <c r="A453" s="75" t="str">
        <f t="shared" si="14"/>
        <v>Infordata_15_config_standardLOW16256FHDWindows 11 Pro</v>
      </c>
      <c r="C453" t="s">
        <v>330</v>
      </c>
      <c r="D453" t="s">
        <v>305</v>
      </c>
      <c r="E453">
        <v>16</v>
      </c>
      <c r="F453">
        <v>256</v>
      </c>
      <c r="G453" t="s">
        <v>303</v>
      </c>
      <c r="H453" t="s">
        <v>296</v>
      </c>
      <c r="I453" t="s">
        <v>313</v>
      </c>
      <c r="J453" t="s">
        <v>295</v>
      </c>
      <c r="K453">
        <f t="shared" ref="K453:K516" si="17">+IF(J453="NO",0,1)</f>
        <v>0</v>
      </c>
    </row>
    <row r="454" spans="1:11" x14ac:dyDescent="0.25">
      <c r="A454" s="75" t="str">
        <f t="shared" si="14"/>
        <v>Infordata_15_config_standardLOW8512FHDDistribuzione Linux</v>
      </c>
      <c r="C454" t="s">
        <v>330</v>
      </c>
      <c r="D454" t="s">
        <v>305</v>
      </c>
      <c r="E454">
        <v>8</v>
      </c>
      <c r="F454">
        <v>512</v>
      </c>
      <c r="G454" t="s">
        <v>303</v>
      </c>
      <c r="H454" t="s">
        <v>115</v>
      </c>
      <c r="I454" t="s">
        <v>313</v>
      </c>
      <c r="J454" t="s">
        <v>295</v>
      </c>
      <c r="K454">
        <f t="shared" si="17"/>
        <v>0</v>
      </c>
    </row>
    <row r="455" spans="1:11" x14ac:dyDescent="0.25">
      <c r="A455" s="75" t="str">
        <f t="shared" si="14"/>
        <v>Infordata_15_config_standardLOW8512FHDWindows 11 Pro Education</v>
      </c>
      <c r="C455" t="s">
        <v>330</v>
      </c>
      <c r="D455" t="s">
        <v>305</v>
      </c>
      <c r="E455">
        <v>8</v>
      </c>
      <c r="F455">
        <v>512</v>
      </c>
      <c r="G455" t="s">
        <v>303</v>
      </c>
      <c r="H455" t="s">
        <v>304</v>
      </c>
      <c r="I455" t="s">
        <v>313</v>
      </c>
      <c r="J455" t="s">
        <v>295</v>
      </c>
      <c r="K455">
        <f t="shared" si="17"/>
        <v>0</v>
      </c>
    </row>
    <row r="456" spans="1:11" x14ac:dyDescent="0.25">
      <c r="A456" s="75" t="str">
        <f t="shared" si="14"/>
        <v>Infordata_15_config_standardLOW8512FHDWindows 11 Pro</v>
      </c>
      <c r="C456" t="s">
        <v>330</v>
      </c>
      <c r="D456" t="s">
        <v>305</v>
      </c>
      <c r="E456">
        <v>8</v>
      </c>
      <c r="F456">
        <v>512</v>
      </c>
      <c r="G456" t="s">
        <v>303</v>
      </c>
      <c r="H456" t="s">
        <v>296</v>
      </c>
      <c r="I456" t="s">
        <v>313</v>
      </c>
      <c r="J456" t="s">
        <v>295</v>
      </c>
      <c r="K456">
        <f t="shared" si="17"/>
        <v>0</v>
      </c>
    </row>
    <row r="457" spans="1:11" x14ac:dyDescent="0.25">
      <c r="A457" s="75" t="str">
        <f t="shared" si="14"/>
        <v>Infordata_15_config_standardLOW16512FHDDistribuzione Linux</v>
      </c>
      <c r="C457" t="s">
        <v>330</v>
      </c>
      <c r="D457" t="s">
        <v>305</v>
      </c>
      <c r="E457">
        <v>16</v>
      </c>
      <c r="F457">
        <v>512</v>
      </c>
      <c r="G457" t="s">
        <v>303</v>
      </c>
      <c r="H457" t="s">
        <v>115</v>
      </c>
      <c r="I457" t="s">
        <v>313</v>
      </c>
      <c r="J457" t="s">
        <v>295</v>
      </c>
      <c r="K457">
        <f t="shared" si="17"/>
        <v>0</v>
      </c>
    </row>
    <row r="458" spans="1:11" x14ac:dyDescent="0.25">
      <c r="A458" s="75" t="str">
        <f t="shared" si="14"/>
        <v>Infordata_15_config_standardLOW16512FHDWindows 11 Pro Education</v>
      </c>
      <c r="C458" t="s">
        <v>330</v>
      </c>
      <c r="D458" t="s">
        <v>305</v>
      </c>
      <c r="E458">
        <v>16</v>
      </c>
      <c r="F458">
        <v>512</v>
      </c>
      <c r="G458" t="s">
        <v>303</v>
      </c>
      <c r="H458" t="s">
        <v>304</v>
      </c>
      <c r="I458" t="s">
        <v>313</v>
      </c>
      <c r="J458" t="s">
        <v>295</v>
      </c>
      <c r="K458">
        <f t="shared" si="17"/>
        <v>0</v>
      </c>
    </row>
    <row r="459" spans="1:11" x14ac:dyDescent="0.25">
      <c r="A459" s="75" t="str">
        <f t="shared" si="14"/>
        <v>Infordata_15_config_standardLOW16512FHDWindows 11 Pro</v>
      </c>
      <c r="C459" t="s">
        <v>330</v>
      </c>
      <c r="D459" t="s">
        <v>305</v>
      </c>
      <c r="E459">
        <v>16</v>
      </c>
      <c r="F459">
        <v>512</v>
      </c>
      <c r="G459" t="s">
        <v>303</v>
      </c>
      <c r="H459" t="s">
        <v>296</v>
      </c>
      <c r="I459" t="s">
        <v>313</v>
      </c>
      <c r="J459" t="s">
        <v>295</v>
      </c>
      <c r="K459">
        <f t="shared" si="17"/>
        <v>0</v>
      </c>
    </row>
    <row r="460" spans="1:11" x14ac:dyDescent="0.25">
      <c r="A460" s="75" t="str">
        <f t="shared" si="14"/>
        <v>Infordata_15_config_standardMID8256HDDistribuzione Linux</v>
      </c>
      <c r="C460" t="s">
        <v>330</v>
      </c>
      <c r="D460" t="s">
        <v>306</v>
      </c>
      <c r="E460">
        <v>8</v>
      </c>
      <c r="F460">
        <v>256</v>
      </c>
      <c r="G460" t="s">
        <v>114</v>
      </c>
      <c r="H460" t="s">
        <v>115</v>
      </c>
      <c r="I460" t="s">
        <v>313</v>
      </c>
      <c r="J460" t="s">
        <v>295</v>
      </c>
      <c r="K460">
        <f t="shared" si="17"/>
        <v>0</v>
      </c>
    </row>
    <row r="461" spans="1:11" x14ac:dyDescent="0.25">
      <c r="A461" s="75" t="str">
        <f t="shared" si="14"/>
        <v>Infordata_15_config_standardMID8256HDWindows 11 Pro Education</v>
      </c>
      <c r="C461" t="s">
        <v>330</v>
      </c>
      <c r="D461" t="s">
        <v>306</v>
      </c>
      <c r="E461">
        <v>8</v>
      </c>
      <c r="F461">
        <v>256</v>
      </c>
      <c r="G461" t="s">
        <v>114</v>
      </c>
      <c r="H461" t="s">
        <v>304</v>
      </c>
      <c r="I461" t="s">
        <v>313</v>
      </c>
      <c r="J461" t="s">
        <v>295</v>
      </c>
      <c r="K461">
        <f t="shared" si="17"/>
        <v>0</v>
      </c>
    </row>
    <row r="462" spans="1:11" x14ac:dyDescent="0.25">
      <c r="A462" s="75" t="str">
        <f t="shared" si="14"/>
        <v>Infordata_15_config_standardMID8256HDWindows 11 Pro</v>
      </c>
      <c r="C462" t="s">
        <v>330</v>
      </c>
      <c r="D462" t="s">
        <v>306</v>
      </c>
      <c r="E462">
        <v>8</v>
      </c>
      <c r="F462">
        <v>256</v>
      </c>
      <c r="G462" t="s">
        <v>114</v>
      </c>
      <c r="H462" t="s">
        <v>296</v>
      </c>
      <c r="I462" t="s">
        <v>313</v>
      </c>
      <c r="J462" t="s">
        <v>295</v>
      </c>
      <c r="K462">
        <f t="shared" si="17"/>
        <v>0</v>
      </c>
    </row>
    <row r="463" spans="1:11" x14ac:dyDescent="0.25">
      <c r="A463" s="75" t="str">
        <f t="shared" si="14"/>
        <v>Infordata_15_config_standardMID16256HDDistribuzione Linux</v>
      </c>
      <c r="C463" t="s">
        <v>330</v>
      </c>
      <c r="D463" t="s">
        <v>306</v>
      </c>
      <c r="E463">
        <v>16</v>
      </c>
      <c r="F463">
        <v>256</v>
      </c>
      <c r="G463" t="s">
        <v>114</v>
      </c>
      <c r="H463" t="s">
        <v>115</v>
      </c>
      <c r="I463" t="s">
        <v>313</v>
      </c>
      <c r="J463" t="s">
        <v>295</v>
      </c>
      <c r="K463">
        <f t="shared" si="17"/>
        <v>0</v>
      </c>
    </row>
    <row r="464" spans="1:11" x14ac:dyDescent="0.25">
      <c r="A464" s="75" t="str">
        <f t="shared" si="14"/>
        <v>Infordata_15_config_standardMID16256HDWindows 11 Pro Education</v>
      </c>
      <c r="C464" t="s">
        <v>330</v>
      </c>
      <c r="D464" t="s">
        <v>306</v>
      </c>
      <c r="E464">
        <v>16</v>
      </c>
      <c r="F464">
        <v>256</v>
      </c>
      <c r="G464" t="s">
        <v>114</v>
      </c>
      <c r="H464" t="s">
        <v>304</v>
      </c>
      <c r="I464" t="s">
        <v>313</v>
      </c>
      <c r="J464" t="s">
        <v>295</v>
      </c>
      <c r="K464">
        <f t="shared" si="17"/>
        <v>0</v>
      </c>
    </row>
    <row r="465" spans="1:11" x14ac:dyDescent="0.25">
      <c r="A465" s="75" t="str">
        <f t="shared" si="14"/>
        <v>Infordata_15_config_standardMID16256HDWindows 11 Pro</v>
      </c>
      <c r="C465" t="s">
        <v>330</v>
      </c>
      <c r="D465" t="s">
        <v>306</v>
      </c>
      <c r="E465">
        <v>16</v>
      </c>
      <c r="F465">
        <v>256</v>
      </c>
      <c r="G465" t="s">
        <v>114</v>
      </c>
      <c r="H465" t="s">
        <v>296</v>
      </c>
      <c r="I465" t="s">
        <v>313</v>
      </c>
      <c r="J465" t="s">
        <v>295</v>
      </c>
      <c r="K465">
        <f t="shared" si="17"/>
        <v>0</v>
      </c>
    </row>
    <row r="466" spans="1:11" x14ac:dyDescent="0.25">
      <c r="A466" s="75" t="str">
        <f t="shared" si="14"/>
        <v>Infordata_15_config_standardMID8512HDDistribuzione Linux</v>
      </c>
      <c r="C466" t="s">
        <v>330</v>
      </c>
      <c r="D466" t="s">
        <v>306</v>
      </c>
      <c r="E466">
        <v>8</v>
      </c>
      <c r="F466">
        <v>512</v>
      </c>
      <c r="G466" t="s">
        <v>114</v>
      </c>
      <c r="H466" t="s">
        <v>115</v>
      </c>
      <c r="I466" t="s">
        <v>313</v>
      </c>
      <c r="J466" t="s">
        <v>295</v>
      </c>
      <c r="K466">
        <f t="shared" si="17"/>
        <v>0</v>
      </c>
    </row>
    <row r="467" spans="1:11" x14ac:dyDescent="0.25">
      <c r="A467" s="75" t="str">
        <f t="shared" si="14"/>
        <v>Infordata_15_config_standardMID8512HDWindows 11 Pro Education</v>
      </c>
      <c r="C467" t="s">
        <v>330</v>
      </c>
      <c r="D467" t="s">
        <v>306</v>
      </c>
      <c r="E467">
        <v>8</v>
      </c>
      <c r="F467">
        <v>512</v>
      </c>
      <c r="G467" t="s">
        <v>114</v>
      </c>
      <c r="H467" t="s">
        <v>304</v>
      </c>
      <c r="I467" t="s">
        <v>313</v>
      </c>
      <c r="J467" t="s">
        <v>295</v>
      </c>
      <c r="K467">
        <f t="shared" si="17"/>
        <v>0</v>
      </c>
    </row>
    <row r="468" spans="1:11" x14ac:dyDescent="0.25">
      <c r="A468" s="75" t="str">
        <f t="shared" si="14"/>
        <v>Infordata_15_config_standardMID8512HDWindows 11 Pro</v>
      </c>
      <c r="C468" t="s">
        <v>330</v>
      </c>
      <c r="D468" t="s">
        <v>306</v>
      </c>
      <c r="E468">
        <v>8</v>
      </c>
      <c r="F468">
        <v>512</v>
      </c>
      <c r="G468" t="s">
        <v>114</v>
      </c>
      <c r="H468" t="s">
        <v>296</v>
      </c>
      <c r="I468" t="s">
        <v>313</v>
      </c>
      <c r="J468" t="s">
        <v>295</v>
      </c>
      <c r="K468">
        <f t="shared" si="17"/>
        <v>0</v>
      </c>
    </row>
    <row r="469" spans="1:11" x14ac:dyDescent="0.25">
      <c r="A469" s="75" t="str">
        <f t="shared" ref="A469:A532" si="18">C469&amp;"_"&amp;I469&amp;D469&amp;E469&amp;F469&amp;G469&amp;H469</f>
        <v>Infordata_15_config_standardMID16512HDDistribuzione Linux</v>
      </c>
      <c r="C469" t="s">
        <v>330</v>
      </c>
      <c r="D469" t="s">
        <v>306</v>
      </c>
      <c r="E469">
        <v>16</v>
      </c>
      <c r="F469">
        <v>512</v>
      </c>
      <c r="G469" t="s">
        <v>114</v>
      </c>
      <c r="H469" t="s">
        <v>115</v>
      </c>
      <c r="I469" t="s">
        <v>313</v>
      </c>
      <c r="J469" t="s">
        <v>295</v>
      </c>
      <c r="K469">
        <f t="shared" si="17"/>
        <v>0</v>
      </c>
    </row>
    <row r="470" spans="1:11" x14ac:dyDescent="0.25">
      <c r="A470" s="75" t="str">
        <f t="shared" si="18"/>
        <v>Infordata_15_config_standardMID16512HDWindows 11 Pro Education</v>
      </c>
      <c r="C470" t="s">
        <v>330</v>
      </c>
      <c r="D470" t="s">
        <v>306</v>
      </c>
      <c r="E470">
        <v>16</v>
      </c>
      <c r="F470">
        <v>512</v>
      </c>
      <c r="G470" t="s">
        <v>114</v>
      </c>
      <c r="H470" t="s">
        <v>304</v>
      </c>
      <c r="I470" t="s">
        <v>313</v>
      </c>
      <c r="J470" t="s">
        <v>295</v>
      </c>
      <c r="K470">
        <f t="shared" si="17"/>
        <v>0</v>
      </c>
    </row>
    <row r="471" spans="1:11" x14ac:dyDescent="0.25">
      <c r="A471" s="75" t="str">
        <f t="shared" si="18"/>
        <v>Infordata_15_config_standardMID16512HDWindows 11 Pro</v>
      </c>
      <c r="C471" t="s">
        <v>330</v>
      </c>
      <c r="D471" t="s">
        <v>306</v>
      </c>
      <c r="E471">
        <v>16</v>
      </c>
      <c r="F471">
        <v>512</v>
      </c>
      <c r="G471" t="s">
        <v>114</v>
      </c>
      <c r="H471" t="s">
        <v>296</v>
      </c>
      <c r="I471" t="s">
        <v>313</v>
      </c>
      <c r="J471" t="s">
        <v>295</v>
      </c>
      <c r="K471">
        <f t="shared" si="17"/>
        <v>0</v>
      </c>
    </row>
    <row r="472" spans="1:11" x14ac:dyDescent="0.25">
      <c r="A472" s="75" t="str">
        <f t="shared" si="18"/>
        <v>Infordata_15_config_standardMID8256FHDDistribuzione Linux</v>
      </c>
      <c r="C472" t="s">
        <v>330</v>
      </c>
      <c r="D472" t="s">
        <v>306</v>
      </c>
      <c r="E472">
        <v>8</v>
      </c>
      <c r="F472">
        <v>256</v>
      </c>
      <c r="G472" t="s">
        <v>303</v>
      </c>
      <c r="H472" t="s">
        <v>115</v>
      </c>
      <c r="I472" t="s">
        <v>313</v>
      </c>
      <c r="J472" t="s">
        <v>295</v>
      </c>
      <c r="K472">
        <f t="shared" si="17"/>
        <v>0</v>
      </c>
    </row>
    <row r="473" spans="1:11" x14ac:dyDescent="0.25">
      <c r="A473" s="75" t="str">
        <f t="shared" si="18"/>
        <v>Infordata_15_config_standardMID8256FHDWindows 11 Pro Education</v>
      </c>
      <c r="C473" t="s">
        <v>330</v>
      </c>
      <c r="D473" t="s">
        <v>306</v>
      </c>
      <c r="E473">
        <v>8</v>
      </c>
      <c r="F473">
        <v>256</v>
      </c>
      <c r="G473" t="s">
        <v>303</v>
      </c>
      <c r="H473" t="s">
        <v>304</v>
      </c>
      <c r="I473" t="s">
        <v>313</v>
      </c>
      <c r="J473" t="s">
        <v>295</v>
      </c>
      <c r="K473">
        <f t="shared" si="17"/>
        <v>0</v>
      </c>
    </row>
    <row r="474" spans="1:11" x14ac:dyDescent="0.25">
      <c r="A474" s="75" t="str">
        <f t="shared" si="18"/>
        <v>Infordata_15_config_standardMID8256FHDWindows 11 Pro</v>
      </c>
      <c r="C474" t="s">
        <v>330</v>
      </c>
      <c r="D474" t="s">
        <v>306</v>
      </c>
      <c r="E474">
        <v>8</v>
      </c>
      <c r="F474">
        <v>256</v>
      </c>
      <c r="G474" t="s">
        <v>303</v>
      </c>
      <c r="H474" t="s">
        <v>296</v>
      </c>
      <c r="I474" t="s">
        <v>313</v>
      </c>
      <c r="J474" t="s">
        <v>295</v>
      </c>
      <c r="K474">
        <f t="shared" si="17"/>
        <v>0</v>
      </c>
    </row>
    <row r="475" spans="1:11" x14ac:dyDescent="0.25">
      <c r="A475" s="75" t="str">
        <f t="shared" si="18"/>
        <v>Infordata_15_config_standardMID16256FHDDistribuzione Linux</v>
      </c>
      <c r="C475" t="s">
        <v>330</v>
      </c>
      <c r="D475" t="s">
        <v>306</v>
      </c>
      <c r="E475">
        <v>16</v>
      </c>
      <c r="F475">
        <v>256</v>
      </c>
      <c r="G475" t="s">
        <v>303</v>
      </c>
      <c r="H475" t="s">
        <v>115</v>
      </c>
      <c r="I475" t="s">
        <v>313</v>
      </c>
      <c r="J475" t="s">
        <v>295</v>
      </c>
      <c r="K475">
        <f t="shared" si="17"/>
        <v>0</v>
      </c>
    </row>
    <row r="476" spans="1:11" x14ac:dyDescent="0.25">
      <c r="A476" s="75" t="str">
        <f t="shared" si="18"/>
        <v>Infordata_15_config_standardMID16256FHDWindows 11 Pro Education</v>
      </c>
      <c r="C476" t="s">
        <v>330</v>
      </c>
      <c r="D476" t="s">
        <v>306</v>
      </c>
      <c r="E476">
        <v>16</v>
      </c>
      <c r="F476">
        <v>256</v>
      </c>
      <c r="G476" t="s">
        <v>303</v>
      </c>
      <c r="H476" t="s">
        <v>304</v>
      </c>
      <c r="I476" t="s">
        <v>313</v>
      </c>
      <c r="J476" t="s">
        <v>295</v>
      </c>
      <c r="K476">
        <f t="shared" si="17"/>
        <v>0</v>
      </c>
    </row>
    <row r="477" spans="1:11" x14ac:dyDescent="0.25">
      <c r="A477" s="75" t="str">
        <f t="shared" si="18"/>
        <v>Infordata_15_config_standardMID16256FHDWindows 11 Pro</v>
      </c>
      <c r="C477" t="s">
        <v>330</v>
      </c>
      <c r="D477" t="s">
        <v>306</v>
      </c>
      <c r="E477">
        <v>16</v>
      </c>
      <c r="F477">
        <v>256</v>
      </c>
      <c r="G477" t="s">
        <v>303</v>
      </c>
      <c r="H477" t="s">
        <v>296</v>
      </c>
      <c r="I477" t="s">
        <v>313</v>
      </c>
      <c r="J477" t="s">
        <v>295</v>
      </c>
      <c r="K477">
        <f t="shared" si="17"/>
        <v>0</v>
      </c>
    </row>
    <row r="478" spans="1:11" x14ac:dyDescent="0.25">
      <c r="A478" s="75" t="str">
        <f t="shared" si="18"/>
        <v>Infordata_15_config_standardMID8512FHDDistribuzione Linux</v>
      </c>
      <c r="C478" t="s">
        <v>330</v>
      </c>
      <c r="D478" t="s">
        <v>306</v>
      </c>
      <c r="E478">
        <v>8</v>
      </c>
      <c r="F478">
        <v>512</v>
      </c>
      <c r="G478" t="s">
        <v>303</v>
      </c>
      <c r="H478" t="s">
        <v>115</v>
      </c>
      <c r="I478" t="s">
        <v>313</v>
      </c>
      <c r="J478" t="s">
        <v>295</v>
      </c>
      <c r="K478">
        <f t="shared" si="17"/>
        <v>0</v>
      </c>
    </row>
    <row r="479" spans="1:11" x14ac:dyDescent="0.25">
      <c r="A479" s="75" t="str">
        <f t="shared" si="18"/>
        <v>Infordata_15_config_standardMID8512FHDWindows 11 Pro Education</v>
      </c>
      <c r="C479" t="s">
        <v>330</v>
      </c>
      <c r="D479" t="s">
        <v>306</v>
      </c>
      <c r="E479">
        <v>8</v>
      </c>
      <c r="F479">
        <v>512</v>
      </c>
      <c r="G479" t="s">
        <v>303</v>
      </c>
      <c r="H479" t="s">
        <v>304</v>
      </c>
      <c r="I479" t="s">
        <v>313</v>
      </c>
      <c r="J479" t="s">
        <v>295</v>
      </c>
      <c r="K479">
        <f t="shared" si="17"/>
        <v>0</v>
      </c>
    </row>
    <row r="480" spans="1:11" x14ac:dyDescent="0.25">
      <c r="A480" s="75" t="str">
        <f t="shared" si="18"/>
        <v>Infordata_15_config_standardMID8512FHDWindows 11 Pro</v>
      </c>
      <c r="C480" t="s">
        <v>330</v>
      </c>
      <c r="D480" t="s">
        <v>306</v>
      </c>
      <c r="E480">
        <v>8</v>
      </c>
      <c r="F480">
        <v>512</v>
      </c>
      <c r="G480" t="s">
        <v>303</v>
      </c>
      <c r="H480" t="s">
        <v>296</v>
      </c>
      <c r="I480" t="s">
        <v>313</v>
      </c>
      <c r="J480" t="s">
        <v>295</v>
      </c>
      <c r="K480">
        <f t="shared" si="17"/>
        <v>0</v>
      </c>
    </row>
    <row r="481" spans="1:11" x14ac:dyDescent="0.25">
      <c r="A481" s="75" t="str">
        <f t="shared" si="18"/>
        <v>Infordata_15_config_standardMID16512FHDDistribuzione Linux</v>
      </c>
      <c r="C481" t="s">
        <v>330</v>
      </c>
      <c r="D481" t="s">
        <v>306</v>
      </c>
      <c r="E481">
        <v>16</v>
      </c>
      <c r="F481">
        <v>512</v>
      </c>
      <c r="G481" t="s">
        <v>303</v>
      </c>
      <c r="H481" t="s">
        <v>115</v>
      </c>
      <c r="I481" t="s">
        <v>313</v>
      </c>
      <c r="J481" t="s">
        <v>295</v>
      </c>
      <c r="K481">
        <f t="shared" si="17"/>
        <v>0</v>
      </c>
    </row>
    <row r="482" spans="1:11" x14ac:dyDescent="0.25">
      <c r="A482" s="75" t="str">
        <f t="shared" si="18"/>
        <v>Infordata_15_config_standardMID16512FHDWindows 11 Pro Education</v>
      </c>
      <c r="C482" t="s">
        <v>330</v>
      </c>
      <c r="D482" t="s">
        <v>306</v>
      </c>
      <c r="E482">
        <v>16</v>
      </c>
      <c r="F482">
        <v>512</v>
      </c>
      <c r="G482" t="s">
        <v>303</v>
      </c>
      <c r="H482" t="s">
        <v>304</v>
      </c>
      <c r="I482" t="s">
        <v>313</v>
      </c>
      <c r="J482" t="s">
        <v>295</v>
      </c>
      <c r="K482">
        <f t="shared" si="17"/>
        <v>0</v>
      </c>
    </row>
    <row r="483" spans="1:11" x14ac:dyDescent="0.25">
      <c r="A483" s="75" t="str">
        <f t="shared" si="18"/>
        <v>Infordata_15_config_standardMID16512FHDWindows 11 Pro</v>
      </c>
      <c r="C483" t="s">
        <v>330</v>
      </c>
      <c r="D483" t="s">
        <v>306</v>
      </c>
      <c r="E483">
        <v>16</v>
      </c>
      <c r="F483">
        <v>512</v>
      </c>
      <c r="G483" t="s">
        <v>303</v>
      </c>
      <c r="H483" t="s">
        <v>296</v>
      </c>
      <c r="I483" t="s">
        <v>313</v>
      </c>
      <c r="J483" t="s">
        <v>295</v>
      </c>
      <c r="K483">
        <f t="shared" si="17"/>
        <v>0</v>
      </c>
    </row>
    <row r="484" spans="1:11" x14ac:dyDescent="0.25">
      <c r="A484" s="75" t="str">
        <f t="shared" si="18"/>
        <v>Infordata_15_config_standardHIGH8256HDDistribuzione Linux</v>
      </c>
      <c r="C484" t="s">
        <v>330</v>
      </c>
      <c r="D484" t="s">
        <v>307</v>
      </c>
      <c r="E484">
        <v>8</v>
      </c>
      <c r="F484">
        <v>256</v>
      </c>
      <c r="G484" t="s">
        <v>114</v>
      </c>
      <c r="H484" t="s">
        <v>115</v>
      </c>
      <c r="I484" t="s">
        <v>313</v>
      </c>
      <c r="J484" t="s">
        <v>295</v>
      </c>
      <c r="K484">
        <f t="shared" si="17"/>
        <v>0</v>
      </c>
    </row>
    <row r="485" spans="1:11" x14ac:dyDescent="0.25">
      <c r="A485" s="75" t="str">
        <f t="shared" si="18"/>
        <v>Infordata_15_config_standardHIGH8256HDWindows 11 Pro Education</v>
      </c>
      <c r="C485" t="s">
        <v>330</v>
      </c>
      <c r="D485" t="s">
        <v>307</v>
      </c>
      <c r="E485">
        <v>8</v>
      </c>
      <c r="F485">
        <v>256</v>
      </c>
      <c r="G485" t="s">
        <v>114</v>
      </c>
      <c r="H485" t="s">
        <v>304</v>
      </c>
      <c r="I485" t="s">
        <v>313</v>
      </c>
      <c r="J485" t="s">
        <v>295</v>
      </c>
      <c r="K485">
        <f t="shared" si="17"/>
        <v>0</v>
      </c>
    </row>
    <row r="486" spans="1:11" x14ac:dyDescent="0.25">
      <c r="A486" s="75" t="str">
        <f t="shared" si="18"/>
        <v>Infordata_15_config_standardHIGH8256HDWindows 11 Pro</v>
      </c>
      <c r="C486" t="s">
        <v>330</v>
      </c>
      <c r="D486" t="s">
        <v>307</v>
      </c>
      <c r="E486">
        <v>8</v>
      </c>
      <c r="F486">
        <v>256</v>
      </c>
      <c r="G486" t="s">
        <v>114</v>
      </c>
      <c r="H486" t="s">
        <v>296</v>
      </c>
      <c r="I486" t="s">
        <v>313</v>
      </c>
      <c r="J486" t="s">
        <v>295</v>
      </c>
      <c r="K486">
        <f t="shared" si="17"/>
        <v>0</v>
      </c>
    </row>
    <row r="487" spans="1:11" x14ac:dyDescent="0.25">
      <c r="A487" s="75" t="str">
        <f t="shared" si="18"/>
        <v>Infordata_15_config_standardHIGH16256HDDistribuzione Linux</v>
      </c>
      <c r="C487" t="s">
        <v>330</v>
      </c>
      <c r="D487" t="s">
        <v>307</v>
      </c>
      <c r="E487">
        <v>16</v>
      </c>
      <c r="F487">
        <v>256</v>
      </c>
      <c r="G487" t="s">
        <v>114</v>
      </c>
      <c r="H487" t="s">
        <v>115</v>
      </c>
      <c r="I487" t="s">
        <v>313</v>
      </c>
      <c r="J487" t="s">
        <v>295</v>
      </c>
      <c r="K487">
        <f t="shared" si="17"/>
        <v>0</v>
      </c>
    </row>
    <row r="488" spans="1:11" x14ac:dyDescent="0.25">
      <c r="A488" s="75" t="str">
        <f t="shared" si="18"/>
        <v>Infordata_15_config_standardHIGH16256HDWindows 11 Pro Education</v>
      </c>
      <c r="C488" t="s">
        <v>330</v>
      </c>
      <c r="D488" t="s">
        <v>307</v>
      </c>
      <c r="E488">
        <v>16</v>
      </c>
      <c r="F488">
        <v>256</v>
      </c>
      <c r="G488" t="s">
        <v>114</v>
      </c>
      <c r="H488" t="s">
        <v>304</v>
      </c>
      <c r="I488" t="s">
        <v>313</v>
      </c>
      <c r="J488" t="s">
        <v>295</v>
      </c>
      <c r="K488">
        <f t="shared" si="17"/>
        <v>0</v>
      </c>
    </row>
    <row r="489" spans="1:11" x14ac:dyDescent="0.25">
      <c r="A489" s="75" t="str">
        <f t="shared" si="18"/>
        <v>Infordata_15_config_standardHIGH16256HDWindows 11 Pro</v>
      </c>
      <c r="C489" t="s">
        <v>330</v>
      </c>
      <c r="D489" t="s">
        <v>307</v>
      </c>
      <c r="E489">
        <v>16</v>
      </c>
      <c r="F489">
        <v>256</v>
      </c>
      <c r="G489" t="s">
        <v>114</v>
      </c>
      <c r="H489" t="s">
        <v>296</v>
      </c>
      <c r="I489" t="s">
        <v>313</v>
      </c>
      <c r="J489" t="s">
        <v>295</v>
      </c>
      <c r="K489">
        <f t="shared" si="17"/>
        <v>0</v>
      </c>
    </row>
    <row r="490" spans="1:11" x14ac:dyDescent="0.25">
      <c r="A490" s="75" t="str">
        <f t="shared" si="18"/>
        <v>Infordata_15_config_standardHIGH8512HDDistribuzione Linux</v>
      </c>
      <c r="C490" t="s">
        <v>330</v>
      </c>
      <c r="D490" t="s">
        <v>307</v>
      </c>
      <c r="E490">
        <v>8</v>
      </c>
      <c r="F490">
        <v>512</v>
      </c>
      <c r="G490" t="s">
        <v>114</v>
      </c>
      <c r="H490" t="s">
        <v>115</v>
      </c>
      <c r="I490" t="s">
        <v>313</v>
      </c>
      <c r="J490" t="s">
        <v>295</v>
      </c>
      <c r="K490">
        <f t="shared" si="17"/>
        <v>0</v>
      </c>
    </row>
    <row r="491" spans="1:11" x14ac:dyDescent="0.25">
      <c r="A491" s="75" t="str">
        <f t="shared" si="18"/>
        <v>Infordata_15_config_standardHIGH8512HDWindows 11 Pro Education</v>
      </c>
      <c r="C491" t="s">
        <v>330</v>
      </c>
      <c r="D491" t="s">
        <v>307</v>
      </c>
      <c r="E491">
        <v>8</v>
      </c>
      <c r="F491">
        <v>512</v>
      </c>
      <c r="G491" t="s">
        <v>114</v>
      </c>
      <c r="H491" t="s">
        <v>304</v>
      </c>
      <c r="I491" t="s">
        <v>313</v>
      </c>
      <c r="J491" t="s">
        <v>295</v>
      </c>
      <c r="K491">
        <f t="shared" si="17"/>
        <v>0</v>
      </c>
    </row>
    <row r="492" spans="1:11" x14ac:dyDescent="0.25">
      <c r="A492" s="75" t="str">
        <f t="shared" si="18"/>
        <v>Infordata_15_config_standardHIGH8512HDWindows 11 Pro</v>
      </c>
      <c r="C492" t="s">
        <v>330</v>
      </c>
      <c r="D492" t="s">
        <v>307</v>
      </c>
      <c r="E492">
        <v>8</v>
      </c>
      <c r="F492">
        <v>512</v>
      </c>
      <c r="G492" t="s">
        <v>114</v>
      </c>
      <c r="H492" t="s">
        <v>296</v>
      </c>
      <c r="I492" t="s">
        <v>313</v>
      </c>
      <c r="J492" t="s">
        <v>295</v>
      </c>
      <c r="K492">
        <f t="shared" si="17"/>
        <v>0</v>
      </c>
    </row>
    <row r="493" spans="1:11" x14ac:dyDescent="0.25">
      <c r="A493" s="75" t="str">
        <f t="shared" si="18"/>
        <v>Infordata_15_config_standardHIGH16512HDDistribuzione Linux</v>
      </c>
      <c r="C493" t="s">
        <v>330</v>
      </c>
      <c r="D493" t="s">
        <v>307</v>
      </c>
      <c r="E493">
        <v>16</v>
      </c>
      <c r="F493">
        <v>512</v>
      </c>
      <c r="G493" t="s">
        <v>114</v>
      </c>
      <c r="H493" t="s">
        <v>115</v>
      </c>
      <c r="I493" t="s">
        <v>313</v>
      </c>
      <c r="J493" t="s">
        <v>295</v>
      </c>
      <c r="K493">
        <f t="shared" si="17"/>
        <v>0</v>
      </c>
    </row>
    <row r="494" spans="1:11" x14ac:dyDescent="0.25">
      <c r="A494" s="75" t="str">
        <f t="shared" si="18"/>
        <v>Infordata_15_config_standardHIGH16512HDWindows 11 Pro Education</v>
      </c>
      <c r="C494" t="s">
        <v>330</v>
      </c>
      <c r="D494" t="s">
        <v>307</v>
      </c>
      <c r="E494">
        <v>16</v>
      </c>
      <c r="F494">
        <v>512</v>
      </c>
      <c r="G494" t="s">
        <v>114</v>
      </c>
      <c r="H494" t="s">
        <v>304</v>
      </c>
      <c r="I494" t="s">
        <v>313</v>
      </c>
      <c r="J494" t="s">
        <v>295</v>
      </c>
      <c r="K494">
        <f t="shared" si="17"/>
        <v>0</v>
      </c>
    </row>
    <row r="495" spans="1:11" x14ac:dyDescent="0.25">
      <c r="A495" s="75" t="str">
        <f t="shared" si="18"/>
        <v>Infordata_15_config_standardHIGH16512HDWindows 11 Pro</v>
      </c>
      <c r="C495" t="s">
        <v>330</v>
      </c>
      <c r="D495" t="s">
        <v>307</v>
      </c>
      <c r="E495">
        <v>16</v>
      </c>
      <c r="F495">
        <v>512</v>
      </c>
      <c r="G495" t="s">
        <v>114</v>
      </c>
      <c r="H495" t="s">
        <v>296</v>
      </c>
      <c r="I495" t="s">
        <v>313</v>
      </c>
      <c r="J495" t="s">
        <v>295</v>
      </c>
      <c r="K495">
        <f t="shared" si="17"/>
        <v>0</v>
      </c>
    </row>
    <row r="496" spans="1:11" x14ac:dyDescent="0.25">
      <c r="A496" s="75" t="str">
        <f t="shared" si="18"/>
        <v>Infordata_15_config_standardHIGH8256FHDDistribuzione Linux</v>
      </c>
      <c r="C496" t="s">
        <v>330</v>
      </c>
      <c r="D496" t="s">
        <v>307</v>
      </c>
      <c r="E496">
        <v>8</v>
      </c>
      <c r="F496">
        <v>256</v>
      </c>
      <c r="G496" t="s">
        <v>303</v>
      </c>
      <c r="H496" t="s">
        <v>115</v>
      </c>
      <c r="I496" t="s">
        <v>313</v>
      </c>
      <c r="J496" t="s">
        <v>295</v>
      </c>
      <c r="K496">
        <f t="shared" si="17"/>
        <v>0</v>
      </c>
    </row>
    <row r="497" spans="1:11" x14ac:dyDescent="0.25">
      <c r="A497" s="75" t="str">
        <f t="shared" si="18"/>
        <v>Infordata_15_config_standardHIGH8256FHDWindows 11 Pro Education</v>
      </c>
      <c r="C497" t="s">
        <v>330</v>
      </c>
      <c r="D497" t="s">
        <v>307</v>
      </c>
      <c r="E497">
        <v>8</v>
      </c>
      <c r="F497">
        <v>256</v>
      </c>
      <c r="G497" t="s">
        <v>303</v>
      </c>
      <c r="H497" t="s">
        <v>304</v>
      </c>
      <c r="I497" t="s">
        <v>313</v>
      </c>
      <c r="J497" t="s">
        <v>295</v>
      </c>
      <c r="K497">
        <f t="shared" si="17"/>
        <v>0</v>
      </c>
    </row>
    <row r="498" spans="1:11" x14ac:dyDescent="0.25">
      <c r="A498" s="75" t="str">
        <f t="shared" si="18"/>
        <v>Infordata_15_config_standardHIGH8256FHDWindows 11 Pro</v>
      </c>
      <c r="C498" t="s">
        <v>330</v>
      </c>
      <c r="D498" t="s">
        <v>307</v>
      </c>
      <c r="E498">
        <v>8</v>
      </c>
      <c r="F498">
        <v>256</v>
      </c>
      <c r="G498" t="s">
        <v>303</v>
      </c>
      <c r="H498" t="s">
        <v>296</v>
      </c>
      <c r="I498" t="s">
        <v>313</v>
      </c>
      <c r="J498" t="s">
        <v>295</v>
      </c>
      <c r="K498">
        <f t="shared" si="17"/>
        <v>0</v>
      </c>
    </row>
    <row r="499" spans="1:11" x14ac:dyDescent="0.25">
      <c r="A499" s="75" t="str">
        <f t="shared" si="18"/>
        <v>Infordata_15_config_standardHIGH16256FHDDistribuzione Linux</v>
      </c>
      <c r="C499" t="s">
        <v>330</v>
      </c>
      <c r="D499" t="s">
        <v>307</v>
      </c>
      <c r="E499">
        <v>16</v>
      </c>
      <c r="F499">
        <v>256</v>
      </c>
      <c r="G499" t="s">
        <v>303</v>
      </c>
      <c r="H499" t="s">
        <v>115</v>
      </c>
      <c r="I499" t="s">
        <v>313</v>
      </c>
      <c r="J499" t="s">
        <v>295</v>
      </c>
      <c r="K499">
        <f t="shared" si="17"/>
        <v>0</v>
      </c>
    </row>
    <row r="500" spans="1:11" x14ac:dyDescent="0.25">
      <c r="A500" s="75" t="str">
        <f t="shared" si="18"/>
        <v>Infordata_15_config_standardHIGH16256FHDWindows 11 Pro Education</v>
      </c>
      <c r="C500" t="s">
        <v>330</v>
      </c>
      <c r="D500" t="s">
        <v>307</v>
      </c>
      <c r="E500">
        <v>16</v>
      </c>
      <c r="F500">
        <v>256</v>
      </c>
      <c r="G500" t="s">
        <v>303</v>
      </c>
      <c r="H500" t="s">
        <v>304</v>
      </c>
      <c r="I500" t="s">
        <v>313</v>
      </c>
      <c r="J500" t="s">
        <v>295</v>
      </c>
      <c r="K500">
        <f t="shared" si="17"/>
        <v>0</v>
      </c>
    </row>
    <row r="501" spans="1:11" x14ac:dyDescent="0.25">
      <c r="A501" s="75" t="str">
        <f t="shared" si="18"/>
        <v>Infordata_15_config_standardHIGH16256FHDWindows 11 Pro</v>
      </c>
      <c r="C501" t="s">
        <v>330</v>
      </c>
      <c r="D501" t="s">
        <v>307</v>
      </c>
      <c r="E501">
        <v>16</v>
      </c>
      <c r="F501">
        <v>256</v>
      </c>
      <c r="G501" t="s">
        <v>303</v>
      </c>
      <c r="H501" t="s">
        <v>296</v>
      </c>
      <c r="I501" t="s">
        <v>313</v>
      </c>
      <c r="J501" t="s">
        <v>295</v>
      </c>
      <c r="K501">
        <f t="shared" si="17"/>
        <v>0</v>
      </c>
    </row>
    <row r="502" spans="1:11" x14ac:dyDescent="0.25">
      <c r="A502" s="75" t="str">
        <f t="shared" si="18"/>
        <v>Infordata_15_config_standardHIGH8512FHDDistribuzione Linux</v>
      </c>
      <c r="C502" t="s">
        <v>330</v>
      </c>
      <c r="D502" t="s">
        <v>307</v>
      </c>
      <c r="E502">
        <v>8</v>
      </c>
      <c r="F502">
        <v>512</v>
      </c>
      <c r="G502" t="s">
        <v>303</v>
      </c>
      <c r="H502" t="s">
        <v>115</v>
      </c>
      <c r="I502" t="s">
        <v>313</v>
      </c>
      <c r="J502" t="s">
        <v>295</v>
      </c>
      <c r="K502">
        <f t="shared" si="17"/>
        <v>0</v>
      </c>
    </row>
    <row r="503" spans="1:11" x14ac:dyDescent="0.25">
      <c r="A503" s="75" t="str">
        <f t="shared" si="18"/>
        <v>Infordata_15_config_standardHIGH8512FHDWindows 11 Pro Education</v>
      </c>
      <c r="C503" t="s">
        <v>330</v>
      </c>
      <c r="D503" t="s">
        <v>307</v>
      </c>
      <c r="E503">
        <v>8</v>
      </c>
      <c r="F503">
        <v>512</v>
      </c>
      <c r="G503" t="s">
        <v>303</v>
      </c>
      <c r="H503" t="s">
        <v>304</v>
      </c>
      <c r="I503" t="s">
        <v>313</v>
      </c>
      <c r="J503" t="s">
        <v>295</v>
      </c>
      <c r="K503">
        <f t="shared" si="17"/>
        <v>0</v>
      </c>
    </row>
    <row r="504" spans="1:11" x14ac:dyDescent="0.25">
      <c r="A504" s="75" t="str">
        <f t="shared" si="18"/>
        <v>Infordata_15_config_standardHIGH8512FHDWindows 11 Pro</v>
      </c>
      <c r="C504" t="s">
        <v>330</v>
      </c>
      <c r="D504" t="s">
        <v>307</v>
      </c>
      <c r="E504">
        <v>8</v>
      </c>
      <c r="F504">
        <v>512</v>
      </c>
      <c r="G504" t="s">
        <v>303</v>
      </c>
      <c r="H504" t="s">
        <v>296</v>
      </c>
      <c r="I504" t="s">
        <v>313</v>
      </c>
      <c r="J504" t="s">
        <v>295</v>
      </c>
      <c r="K504">
        <f t="shared" si="17"/>
        <v>0</v>
      </c>
    </row>
    <row r="505" spans="1:11" x14ac:dyDescent="0.25">
      <c r="A505" s="75" t="str">
        <f t="shared" si="18"/>
        <v>Infordata_15_config_standardHIGH16512FHDDistribuzione Linux</v>
      </c>
      <c r="C505" t="s">
        <v>330</v>
      </c>
      <c r="D505" t="s">
        <v>307</v>
      </c>
      <c r="E505">
        <v>16</v>
      </c>
      <c r="F505">
        <v>512</v>
      </c>
      <c r="G505" t="s">
        <v>303</v>
      </c>
      <c r="H505" t="s">
        <v>115</v>
      </c>
      <c r="I505" t="s">
        <v>313</v>
      </c>
      <c r="J505" t="s">
        <v>295</v>
      </c>
      <c r="K505">
        <f t="shared" si="17"/>
        <v>0</v>
      </c>
    </row>
    <row r="506" spans="1:11" x14ac:dyDescent="0.25">
      <c r="A506" s="75" t="str">
        <f t="shared" si="18"/>
        <v>Infordata_15_config_standardHIGH16512FHDWindows 11 Pro Education</v>
      </c>
      <c r="C506" t="s">
        <v>330</v>
      </c>
      <c r="D506" t="s">
        <v>307</v>
      </c>
      <c r="E506">
        <v>16</v>
      </c>
      <c r="F506">
        <v>512</v>
      </c>
      <c r="G506" t="s">
        <v>303</v>
      </c>
      <c r="H506" t="s">
        <v>304</v>
      </c>
      <c r="I506" t="s">
        <v>313</v>
      </c>
      <c r="J506" t="s">
        <v>295</v>
      </c>
      <c r="K506">
        <f t="shared" si="17"/>
        <v>0</v>
      </c>
    </row>
    <row r="507" spans="1:11" x14ac:dyDescent="0.25">
      <c r="A507" s="75" t="str">
        <f t="shared" si="18"/>
        <v>Infordata_15_config_standardHIGH16512FHDWindows 11 Pro</v>
      </c>
      <c r="C507" t="s">
        <v>330</v>
      </c>
      <c r="D507" t="s">
        <v>307</v>
      </c>
      <c r="E507">
        <v>16</v>
      </c>
      <c r="F507">
        <v>512</v>
      </c>
      <c r="G507" t="s">
        <v>303</v>
      </c>
      <c r="H507" t="s">
        <v>296</v>
      </c>
      <c r="I507" t="s">
        <v>313</v>
      </c>
      <c r="J507" t="s">
        <v>295</v>
      </c>
      <c r="K507">
        <f t="shared" si="17"/>
        <v>0</v>
      </c>
    </row>
    <row r="508" spans="1:11" x14ac:dyDescent="0.25">
      <c r="A508" s="75" t="str">
        <f t="shared" si="18"/>
        <v>Infordata_15_config_TCOLOW8256HDDistribuzione Linux</v>
      </c>
      <c r="C508" t="s">
        <v>330</v>
      </c>
      <c r="D508" t="s">
        <v>305</v>
      </c>
      <c r="E508">
        <v>8</v>
      </c>
      <c r="F508">
        <v>256</v>
      </c>
      <c r="G508" t="s">
        <v>114</v>
      </c>
      <c r="H508" t="s">
        <v>115</v>
      </c>
      <c r="I508" t="s">
        <v>308</v>
      </c>
      <c r="J508" t="s">
        <v>297</v>
      </c>
      <c r="K508">
        <f t="shared" si="17"/>
        <v>1</v>
      </c>
    </row>
    <row r="509" spans="1:11" x14ac:dyDescent="0.25">
      <c r="A509" s="75" t="str">
        <f t="shared" si="18"/>
        <v>Infordata_15_config_TCOLOW8256HDWindows 11 Pro Education</v>
      </c>
      <c r="C509" t="s">
        <v>330</v>
      </c>
      <c r="D509" t="s">
        <v>305</v>
      </c>
      <c r="E509">
        <v>8</v>
      </c>
      <c r="F509">
        <v>256</v>
      </c>
      <c r="G509" t="s">
        <v>114</v>
      </c>
      <c r="H509" t="s">
        <v>304</v>
      </c>
      <c r="I509" t="s">
        <v>308</v>
      </c>
      <c r="J509" t="s">
        <v>297</v>
      </c>
      <c r="K509">
        <f t="shared" si="17"/>
        <v>1</v>
      </c>
    </row>
    <row r="510" spans="1:11" x14ac:dyDescent="0.25">
      <c r="A510" s="75" t="str">
        <f t="shared" si="18"/>
        <v>Infordata_15_config_TCOLOW8256HDWindows 11 Pro</v>
      </c>
      <c r="C510" t="s">
        <v>330</v>
      </c>
      <c r="D510" t="s">
        <v>305</v>
      </c>
      <c r="E510">
        <v>8</v>
      </c>
      <c r="F510">
        <v>256</v>
      </c>
      <c r="G510" t="s">
        <v>114</v>
      </c>
      <c r="H510" t="s">
        <v>296</v>
      </c>
      <c r="I510" t="s">
        <v>308</v>
      </c>
      <c r="J510" t="s">
        <v>297</v>
      </c>
      <c r="K510">
        <f t="shared" si="17"/>
        <v>1</v>
      </c>
    </row>
    <row r="511" spans="1:11" x14ac:dyDescent="0.25">
      <c r="A511" s="75" t="str">
        <f t="shared" si="18"/>
        <v>Infordata_15_config_TCOLOW16256HDDistribuzione Linux</v>
      </c>
      <c r="C511" t="s">
        <v>330</v>
      </c>
      <c r="D511" t="s">
        <v>305</v>
      </c>
      <c r="E511">
        <v>16</v>
      </c>
      <c r="F511">
        <v>256</v>
      </c>
      <c r="G511" t="s">
        <v>114</v>
      </c>
      <c r="H511" t="s">
        <v>115</v>
      </c>
      <c r="I511" t="s">
        <v>308</v>
      </c>
      <c r="J511" t="s">
        <v>297</v>
      </c>
      <c r="K511">
        <f t="shared" si="17"/>
        <v>1</v>
      </c>
    </row>
    <row r="512" spans="1:11" x14ac:dyDescent="0.25">
      <c r="A512" s="75" t="str">
        <f t="shared" si="18"/>
        <v>Infordata_15_config_TCOLOW16256HDWindows 11 Pro Education</v>
      </c>
      <c r="C512" t="s">
        <v>330</v>
      </c>
      <c r="D512" t="s">
        <v>305</v>
      </c>
      <c r="E512">
        <v>16</v>
      </c>
      <c r="F512">
        <v>256</v>
      </c>
      <c r="G512" t="s">
        <v>114</v>
      </c>
      <c r="H512" t="s">
        <v>304</v>
      </c>
      <c r="I512" t="s">
        <v>308</v>
      </c>
      <c r="J512" t="s">
        <v>297</v>
      </c>
      <c r="K512">
        <f t="shared" si="17"/>
        <v>1</v>
      </c>
    </row>
    <row r="513" spans="1:11" x14ac:dyDescent="0.25">
      <c r="A513" s="75" t="str">
        <f t="shared" si="18"/>
        <v>Infordata_15_config_TCOLOW16256HDWindows 11 Pro</v>
      </c>
      <c r="C513" t="s">
        <v>330</v>
      </c>
      <c r="D513" t="s">
        <v>305</v>
      </c>
      <c r="E513">
        <v>16</v>
      </c>
      <c r="F513">
        <v>256</v>
      </c>
      <c r="G513" t="s">
        <v>114</v>
      </c>
      <c r="H513" t="s">
        <v>296</v>
      </c>
      <c r="I513" t="s">
        <v>308</v>
      </c>
      <c r="J513" t="s">
        <v>297</v>
      </c>
      <c r="K513">
        <f t="shared" si="17"/>
        <v>1</v>
      </c>
    </row>
    <row r="514" spans="1:11" x14ac:dyDescent="0.25">
      <c r="A514" s="75" t="str">
        <f t="shared" si="18"/>
        <v>Infordata_15_config_TCOLOW8512HDDistribuzione Linux</v>
      </c>
      <c r="C514" t="s">
        <v>330</v>
      </c>
      <c r="D514" t="s">
        <v>305</v>
      </c>
      <c r="E514">
        <v>8</v>
      </c>
      <c r="F514">
        <v>512</v>
      </c>
      <c r="G514" t="s">
        <v>114</v>
      </c>
      <c r="H514" t="s">
        <v>115</v>
      </c>
      <c r="I514" t="s">
        <v>308</v>
      </c>
      <c r="J514" t="s">
        <v>297</v>
      </c>
      <c r="K514">
        <f t="shared" si="17"/>
        <v>1</v>
      </c>
    </row>
    <row r="515" spans="1:11" x14ac:dyDescent="0.25">
      <c r="A515" s="75" t="str">
        <f t="shared" si="18"/>
        <v>Infordata_15_config_TCOLOW8512HDWindows 11 Pro Education</v>
      </c>
      <c r="C515" t="s">
        <v>330</v>
      </c>
      <c r="D515" t="s">
        <v>305</v>
      </c>
      <c r="E515">
        <v>8</v>
      </c>
      <c r="F515">
        <v>512</v>
      </c>
      <c r="G515" t="s">
        <v>114</v>
      </c>
      <c r="H515" t="s">
        <v>304</v>
      </c>
      <c r="I515" t="s">
        <v>308</v>
      </c>
      <c r="J515" t="s">
        <v>297</v>
      </c>
      <c r="K515">
        <f t="shared" si="17"/>
        <v>1</v>
      </c>
    </row>
    <row r="516" spans="1:11" x14ac:dyDescent="0.25">
      <c r="A516" s="75" t="str">
        <f t="shared" si="18"/>
        <v>Infordata_15_config_TCOLOW8512HDWindows 11 Pro</v>
      </c>
      <c r="C516" t="s">
        <v>330</v>
      </c>
      <c r="D516" t="s">
        <v>305</v>
      </c>
      <c r="E516">
        <v>8</v>
      </c>
      <c r="F516">
        <v>512</v>
      </c>
      <c r="G516" t="s">
        <v>114</v>
      </c>
      <c r="H516" t="s">
        <v>296</v>
      </c>
      <c r="I516" t="s">
        <v>308</v>
      </c>
      <c r="J516" t="s">
        <v>297</v>
      </c>
      <c r="K516">
        <f t="shared" si="17"/>
        <v>1</v>
      </c>
    </row>
    <row r="517" spans="1:11" x14ac:dyDescent="0.25">
      <c r="A517" s="75" t="str">
        <f t="shared" si="18"/>
        <v>Infordata_15_config_TCOLOW16512HDDistribuzione Linux</v>
      </c>
      <c r="C517" t="s">
        <v>330</v>
      </c>
      <c r="D517" t="s">
        <v>305</v>
      </c>
      <c r="E517">
        <v>16</v>
      </c>
      <c r="F517">
        <v>512</v>
      </c>
      <c r="G517" t="s">
        <v>114</v>
      </c>
      <c r="H517" t="s">
        <v>115</v>
      </c>
      <c r="I517" t="s">
        <v>308</v>
      </c>
      <c r="J517" t="s">
        <v>297</v>
      </c>
      <c r="K517">
        <f t="shared" ref="K517:K580" si="19">+IF(J517="NO",0,1)</f>
        <v>1</v>
      </c>
    </row>
    <row r="518" spans="1:11" x14ac:dyDescent="0.25">
      <c r="A518" s="75" t="str">
        <f t="shared" si="18"/>
        <v>Infordata_15_config_TCOLOW16512HDWindows 11 Pro Education</v>
      </c>
      <c r="C518" t="s">
        <v>330</v>
      </c>
      <c r="D518" t="s">
        <v>305</v>
      </c>
      <c r="E518">
        <v>16</v>
      </c>
      <c r="F518">
        <v>512</v>
      </c>
      <c r="G518" t="s">
        <v>114</v>
      </c>
      <c r="H518" t="s">
        <v>304</v>
      </c>
      <c r="I518" t="s">
        <v>308</v>
      </c>
      <c r="J518" t="s">
        <v>297</v>
      </c>
      <c r="K518">
        <f t="shared" si="19"/>
        <v>1</v>
      </c>
    </row>
    <row r="519" spans="1:11" x14ac:dyDescent="0.25">
      <c r="A519" s="75" t="str">
        <f t="shared" si="18"/>
        <v>Infordata_15_config_TCOLOW16512HDWindows 11 Pro</v>
      </c>
      <c r="C519" t="s">
        <v>330</v>
      </c>
      <c r="D519" t="s">
        <v>305</v>
      </c>
      <c r="E519">
        <v>16</v>
      </c>
      <c r="F519">
        <v>512</v>
      </c>
      <c r="G519" t="s">
        <v>114</v>
      </c>
      <c r="H519" t="s">
        <v>296</v>
      </c>
      <c r="I519" t="s">
        <v>308</v>
      </c>
      <c r="J519" t="s">
        <v>297</v>
      </c>
      <c r="K519">
        <f t="shared" si="19"/>
        <v>1</v>
      </c>
    </row>
    <row r="520" spans="1:11" x14ac:dyDescent="0.25">
      <c r="A520" s="75" t="str">
        <f t="shared" si="18"/>
        <v>Infordata_15_config_TCOLOW8256FHDDistribuzione Linux</v>
      </c>
      <c r="C520" t="s">
        <v>330</v>
      </c>
      <c r="D520" t="s">
        <v>305</v>
      </c>
      <c r="E520">
        <v>8</v>
      </c>
      <c r="F520">
        <v>256</v>
      </c>
      <c r="G520" t="s">
        <v>303</v>
      </c>
      <c r="H520" t="s">
        <v>115</v>
      </c>
      <c r="I520" t="s">
        <v>308</v>
      </c>
      <c r="J520" t="s">
        <v>297</v>
      </c>
      <c r="K520">
        <f t="shared" si="19"/>
        <v>1</v>
      </c>
    </row>
    <row r="521" spans="1:11" x14ac:dyDescent="0.25">
      <c r="A521" s="75" t="str">
        <f t="shared" si="18"/>
        <v>Infordata_15_config_TCOLOW8256FHDWindows 11 Pro Education</v>
      </c>
      <c r="C521" t="s">
        <v>330</v>
      </c>
      <c r="D521" t="s">
        <v>305</v>
      </c>
      <c r="E521">
        <v>8</v>
      </c>
      <c r="F521">
        <v>256</v>
      </c>
      <c r="G521" t="s">
        <v>303</v>
      </c>
      <c r="H521" t="s">
        <v>304</v>
      </c>
      <c r="I521" t="s">
        <v>308</v>
      </c>
      <c r="J521" t="s">
        <v>297</v>
      </c>
      <c r="K521">
        <f t="shared" si="19"/>
        <v>1</v>
      </c>
    </row>
    <row r="522" spans="1:11" x14ac:dyDescent="0.25">
      <c r="A522" s="75" t="str">
        <f t="shared" si="18"/>
        <v>Infordata_15_config_TCOLOW8256FHDWindows 11 Pro</v>
      </c>
      <c r="C522" t="s">
        <v>330</v>
      </c>
      <c r="D522" t="s">
        <v>305</v>
      </c>
      <c r="E522">
        <v>8</v>
      </c>
      <c r="F522">
        <v>256</v>
      </c>
      <c r="G522" t="s">
        <v>303</v>
      </c>
      <c r="H522" t="s">
        <v>296</v>
      </c>
      <c r="I522" t="s">
        <v>308</v>
      </c>
      <c r="J522" t="s">
        <v>297</v>
      </c>
      <c r="K522">
        <f t="shared" si="19"/>
        <v>1</v>
      </c>
    </row>
    <row r="523" spans="1:11" x14ac:dyDescent="0.25">
      <c r="A523" s="75" t="str">
        <f t="shared" si="18"/>
        <v>Infordata_15_config_TCOLOW16256FHDDistribuzione Linux</v>
      </c>
      <c r="C523" t="s">
        <v>330</v>
      </c>
      <c r="D523" t="s">
        <v>305</v>
      </c>
      <c r="E523">
        <v>16</v>
      </c>
      <c r="F523">
        <v>256</v>
      </c>
      <c r="G523" t="s">
        <v>303</v>
      </c>
      <c r="H523" t="s">
        <v>115</v>
      </c>
      <c r="I523" t="s">
        <v>308</v>
      </c>
      <c r="J523" t="s">
        <v>297</v>
      </c>
      <c r="K523">
        <f t="shared" si="19"/>
        <v>1</v>
      </c>
    </row>
    <row r="524" spans="1:11" x14ac:dyDescent="0.25">
      <c r="A524" s="75" t="str">
        <f t="shared" si="18"/>
        <v>Infordata_15_config_TCOLOW16256FHDWindows 11 Pro Education</v>
      </c>
      <c r="C524" t="s">
        <v>330</v>
      </c>
      <c r="D524" t="s">
        <v>305</v>
      </c>
      <c r="E524">
        <v>16</v>
      </c>
      <c r="F524">
        <v>256</v>
      </c>
      <c r="G524" t="s">
        <v>303</v>
      </c>
      <c r="H524" t="s">
        <v>304</v>
      </c>
      <c r="I524" t="s">
        <v>308</v>
      </c>
      <c r="J524" t="s">
        <v>297</v>
      </c>
      <c r="K524">
        <f t="shared" si="19"/>
        <v>1</v>
      </c>
    </row>
    <row r="525" spans="1:11" x14ac:dyDescent="0.25">
      <c r="A525" s="75" t="str">
        <f t="shared" si="18"/>
        <v>Infordata_15_config_TCOLOW16256FHDWindows 11 Pro</v>
      </c>
      <c r="C525" t="s">
        <v>330</v>
      </c>
      <c r="D525" t="s">
        <v>305</v>
      </c>
      <c r="E525">
        <v>16</v>
      </c>
      <c r="F525">
        <v>256</v>
      </c>
      <c r="G525" t="s">
        <v>303</v>
      </c>
      <c r="H525" t="s">
        <v>296</v>
      </c>
      <c r="I525" t="s">
        <v>308</v>
      </c>
      <c r="J525" t="s">
        <v>297</v>
      </c>
      <c r="K525">
        <f t="shared" si="19"/>
        <v>1</v>
      </c>
    </row>
    <row r="526" spans="1:11" x14ac:dyDescent="0.25">
      <c r="A526" s="75" t="str">
        <f t="shared" si="18"/>
        <v>Infordata_15_config_TCOLOW8512FHDDistribuzione Linux</v>
      </c>
      <c r="C526" t="s">
        <v>330</v>
      </c>
      <c r="D526" t="s">
        <v>305</v>
      </c>
      <c r="E526">
        <v>8</v>
      </c>
      <c r="F526">
        <v>512</v>
      </c>
      <c r="G526" t="s">
        <v>303</v>
      </c>
      <c r="H526" t="s">
        <v>115</v>
      </c>
      <c r="I526" t="s">
        <v>308</v>
      </c>
      <c r="J526" t="s">
        <v>297</v>
      </c>
      <c r="K526">
        <f t="shared" si="19"/>
        <v>1</v>
      </c>
    </row>
    <row r="527" spans="1:11" x14ac:dyDescent="0.25">
      <c r="A527" s="75" t="str">
        <f t="shared" si="18"/>
        <v>Infordata_15_config_TCOLOW8512FHDWindows 11 Pro Education</v>
      </c>
      <c r="C527" t="s">
        <v>330</v>
      </c>
      <c r="D527" t="s">
        <v>305</v>
      </c>
      <c r="E527">
        <v>8</v>
      </c>
      <c r="F527">
        <v>512</v>
      </c>
      <c r="G527" t="s">
        <v>303</v>
      </c>
      <c r="H527" t="s">
        <v>304</v>
      </c>
      <c r="I527" t="s">
        <v>308</v>
      </c>
      <c r="J527" t="s">
        <v>297</v>
      </c>
      <c r="K527">
        <f t="shared" si="19"/>
        <v>1</v>
      </c>
    </row>
    <row r="528" spans="1:11" x14ac:dyDescent="0.25">
      <c r="A528" s="75" t="str">
        <f t="shared" si="18"/>
        <v>Infordata_15_config_TCOLOW8512FHDWindows 11 Pro</v>
      </c>
      <c r="C528" t="s">
        <v>330</v>
      </c>
      <c r="D528" t="s">
        <v>305</v>
      </c>
      <c r="E528">
        <v>8</v>
      </c>
      <c r="F528">
        <v>512</v>
      </c>
      <c r="G528" t="s">
        <v>303</v>
      </c>
      <c r="H528" t="s">
        <v>296</v>
      </c>
      <c r="I528" t="s">
        <v>308</v>
      </c>
      <c r="J528" t="s">
        <v>297</v>
      </c>
      <c r="K528">
        <f t="shared" si="19"/>
        <v>1</v>
      </c>
    </row>
    <row r="529" spans="1:11" x14ac:dyDescent="0.25">
      <c r="A529" s="75" t="str">
        <f t="shared" si="18"/>
        <v>Infordata_15_config_TCOLOW16512FHDDistribuzione Linux</v>
      </c>
      <c r="C529" t="s">
        <v>330</v>
      </c>
      <c r="D529" t="s">
        <v>305</v>
      </c>
      <c r="E529">
        <v>16</v>
      </c>
      <c r="F529">
        <v>512</v>
      </c>
      <c r="G529" t="s">
        <v>303</v>
      </c>
      <c r="H529" t="s">
        <v>115</v>
      </c>
      <c r="I529" t="s">
        <v>308</v>
      </c>
      <c r="J529" t="s">
        <v>297</v>
      </c>
      <c r="K529">
        <f t="shared" si="19"/>
        <v>1</v>
      </c>
    </row>
    <row r="530" spans="1:11" x14ac:dyDescent="0.25">
      <c r="A530" s="75" t="str">
        <f t="shared" si="18"/>
        <v>Infordata_15_config_TCOLOW16512FHDWindows 11 Pro Education</v>
      </c>
      <c r="C530" t="s">
        <v>330</v>
      </c>
      <c r="D530" t="s">
        <v>305</v>
      </c>
      <c r="E530">
        <v>16</v>
      </c>
      <c r="F530">
        <v>512</v>
      </c>
      <c r="G530" t="s">
        <v>303</v>
      </c>
      <c r="H530" t="s">
        <v>304</v>
      </c>
      <c r="I530" t="s">
        <v>308</v>
      </c>
      <c r="J530" t="s">
        <v>297</v>
      </c>
      <c r="K530">
        <f t="shared" si="19"/>
        <v>1</v>
      </c>
    </row>
    <row r="531" spans="1:11" x14ac:dyDescent="0.25">
      <c r="A531" s="75" t="str">
        <f t="shared" si="18"/>
        <v>Infordata_15_config_TCOLOW16512FHDWindows 11 Pro</v>
      </c>
      <c r="C531" t="s">
        <v>330</v>
      </c>
      <c r="D531" t="s">
        <v>305</v>
      </c>
      <c r="E531">
        <v>16</v>
      </c>
      <c r="F531">
        <v>512</v>
      </c>
      <c r="G531" t="s">
        <v>303</v>
      </c>
      <c r="H531" t="s">
        <v>296</v>
      </c>
      <c r="I531" t="s">
        <v>308</v>
      </c>
      <c r="J531" t="s">
        <v>297</v>
      </c>
      <c r="K531">
        <f t="shared" si="19"/>
        <v>1</v>
      </c>
    </row>
    <row r="532" spans="1:11" x14ac:dyDescent="0.25">
      <c r="A532" s="75" t="str">
        <f t="shared" si="18"/>
        <v>Infordata_15_config_TCOMID8256HDDistribuzione Linux</v>
      </c>
      <c r="C532" t="s">
        <v>330</v>
      </c>
      <c r="D532" t="s">
        <v>306</v>
      </c>
      <c r="E532">
        <v>8</v>
      </c>
      <c r="F532">
        <v>256</v>
      </c>
      <c r="G532" t="s">
        <v>114</v>
      </c>
      <c r="H532" t="s">
        <v>115</v>
      </c>
      <c r="I532" t="s">
        <v>308</v>
      </c>
      <c r="J532" t="s">
        <v>297</v>
      </c>
      <c r="K532">
        <f t="shared" si="19"/>
        <v>1</v>
      </c>
    </row>
    <row r="533" spans="1:11" x14ac:dyDescent="0.25">
      <c r="A533" s="75" t="str">
        <f t="shared" ref="A533:A596" si="20">C533&amp;"_"&amp;I533&amp;D533&amp;E533&amp;F533&amp;G533&amp;H533</f>
        <v>Infordata_15_config_TCOMID8256HDWindows 11 Pro Education</v>
      </c>
      <c r="C533" t="s">
        <v>330</v>
      </c>
      <c r="D533" t="s">
        <v>306</v>
      </c>
      <c r="E533">
        <v>8</v>
      </c>
      <c r="F533">
        <v>256</v>
      </c>
      <c r="G533" t="s">
        <v>114</v>
      </c>
      <c r="H533" t="s">
        <v>304</v>
      </c>
      <c r="I533" t="s">
        <v>308</v>
      </c>
      <c r="J533" t="s">
        <v>297</v>
      </c>
      <c r="K533">
        <f t="shared" si="19"/>
        <v>1</v>
      </c>
    </row>
    <row r="534" spans="1:11" x14ac:dyDescent="0.25">
      <c r="A534" s="75" t="str">
        <f t="shared" si="20"/>
        <v>Infordata_15_config_TCOMID8256HDWindows 11 Pro</v>
      </c>
      <c r="C534" t="s">
        <v>330</v>
      </c>
      <c r="D534" t="s">
        <v>306</v>
      </c>
      <c r="E534">
        <v>8</v>
      </c>
      <c r="F534">
        <v>256</v>
      </c>
      <c r="G534" t="s">
        <v>114</v>
      </c>
      <c r="H534" t="s">
        <v>296</v>
      </c>
      <c r="I534" t="s">
        <v>308</v>
      </c>
      <c r="J534" t="s">
        <v>297</v>
      </c>
      <c r="K534">
        <f t="shared" si="19"/>
        <v>1</v>
      </c>
    </row>
    <row r="535" spans="1:11" x14ac:dyDescent="0.25">
      <c r="A535" s="75" t="str">
        <f t="shared" si="20"/>
        <v>Infordata_15_config_TCOMID16256HDDistribuzione Linux</v>
      </c>
      <c r="C535" t="s">
        <v>330</v>
      </c>
      <c r="D535" t="s">
        <v>306</v>
      </c>
      <c r="E535">
        <v>16</v>
      </c>
      <c r="F535">
        <v>256</v>
      </c>
      <c r="G535" t="s">
        <v>114</v>
      </c>
      <c r="H535" t="s">
        <v>115</v>
      </c>
      <c r="I535" t="s">
        <v>308</v>
      </c>
      <c r="J535" t="s">
        <v>297</v>
      </c>
      <c r="K535">
        <f t="shared" si="19"/>
        <v>1</v>
      </c>
    </row>
    <row r="536" spans="1:11" x14ac:dyDescent="0.25">
      <c r="A536" s="75" t="str">
        <f t="shared" si="20"/>
        <v>Infordata_15_config_TCOMID16256HDWindows 11 Pro Education</v>
      </c>
      <c r="C536" t="s">
        <v>330</v>
      </c>
      <c r="D536" t="s">
        <v>306</v>
      </c>
      <c r="E536">
        <v>16</v>
      </c>
      <c r="F536">
        <v>256</v>
      </c>
      <c r="G536" t="s">
        <v>114</v>
      </c>
      <c r="H536" t="s">
        <v>304</v>
      </c>
      <c r="I536" t="s">
        <v>308</v>
      </c>
      <c r="J536" t="s">
        <v>297</v>
      </c>
      <c r="K536">
        <f t="shared" si="19"/>
        <v>1</v>
      </c>
    </row>
    <row r="537" spans="1:11" x14ac:dyDescent="0.25">
      <c r="A537" s="75" t="str">
        <f t="shared" si="20"/>
        <v>Infordata_15_config_TCOMID16256HDWindows 11 Pro</v>
      </c>
      <c r="C537" t="s">
        <v>330</v>
      </c>
      <c r="D537" t="s">
        <v>306</v>
      </c>
      <c r="E537">
        <v>16</v>
      </c>
      <c r="F537">
        <v>256</v>
      </c>
      <c r="G537" t="s">
        <v>114</v>
      </c>
      <c r="H537" t="s">
        <v>296</v>
      </c>
      <c r="I537" t="s">
        <v>308</v>
      </c>
      <c r="J537" t="s">
        <v>297</v>
      </c>
      <c r="K537">
        <f t="shared" si="19"/>
        <v>1</v>
      </c>
    </row>
    <row r="538" spans="1:11" x14ac:dyDescent="0.25">
      <c r="A538" s="75" t="str">
        <f t="shared" si="20"/>
        <v>Infordata_15_config_TCOMID8512HDDistribuzione Linux</v>
      </c>
      <c r="C538" t="s">
        <v>330</v>
      </c>
      <c r="D538" t="s">
        <v>306</v>
      </c>
      <c r="E538">
        <v>8</v>
      </c>
      <c r="F538">
        <v>512</v>
      </c>
      <c r="G538" t="s">
        <v>114</v>
      </c>
      <c r="H538" t="s">
        <v>115</v>
      </c>
      <c r="I538" t="s">
        <v>308</v>
      </c>
      <c r="J538" t="s">
        <v>297</v>
      </c>
      <c r="K538">
        <f t="shared" si="19"/>
        <v>1</v>
      </c>
    </row>
    <row r="539" spans="1:11" x14ac:dyDescent="0.25">
      <c r="A539" s="75" t="str">
        <f t="shared" si="20"/>
        <v>Infordata_15_config_TCOMID8512HDWindows 11 Pro Education</v>
      </c>
      <c r="C539" t="s">
        <v>330</v>
      </c>
      <c r="D539" t="s">
        <v>306</v>
      </c>
      <c r="E539">
        <v>8</v>
      </c>
      <c r="F539">
        <v>512</v>
      </c>
      <c r="G539" t="s">
        <v>114</v>
      </c>
      <c r="H539" t="s">
        <v>304</v>
      </c>
      <c r="I539" t="s">
        <v>308</v>
      </c>
      <c r="J539" t="s">
        <v>297</v>
      </c>
      <c r="K539">
        <f t="shared" si="19"/>
        <v>1</v>
      </c>
    </row>
    <row r="540" spans="1:11" x14ac:dyDescent="0.25">
      <c r="A540" s="75" t="str">
        <f t="shared" si="20"/>
        <v>Infordata_15_config_TCOMID8512HDWindows 11 Pro</v>
      </c>
      <c r="C540" t="s">
        <v>330</v>
      </c>
      <c r="D540" t="s">
        <v>306</v>
      </c>
      <c r="E540">
        <v>8</v>
      </c>
      <c r="F540">
        <v>512</v>
      </c>
      <c r="G540" t="s">
        <v>114</v>
      </c>
      <c r="H540" t="s">
        <v>296</v>
      </c>
      <c r="I540" t="s">
        <v>308</v>
      </c>
      <c r="J540" t="s">
        <v>297</v>
      </c>
      <c r="K540">
        <f t="shared" si="19"/>
        <v>1</v>
      </c>
    </row>
    <row r="541" spans="1:11" x14ac:dyDescent="0.25">
      <c r="A541" s="75" t="str">
        <f t="shared" si="20"/>
        <v>Infordata_15_config_TCOMID16512HDDistribuzione Linux</v>
      </c>
      <c r="C541" t="s">
        <v>330</v>
      </c>
      <c r="D541" t="s">
        <v>306</v>
      </c>
      <c r="E541">
        <v>16</v>
      </c>
      <c r="F541">
        <v>512</v>
      </c>
      <c r="G541" t="s">
        <v>114</v>
      </c>
      <c r="H541" t="s">
        <v>115</v>
      </c>
      <c r="I541" t="s">
        <v>308</v>
      </c>
      <c r="J541" t="s">
        <v>297</v>
      </c>
      <c r="K541">
        <f t="shared" si="19"/>
        <v>1</v>
      </c>
    </row>
    <row r="542" spans="1:11" x14ac:dyDescent="0.25">
      <c r="A542" s="75" t="str">
        <f t="shared" si="20"/>
        <v>Infordata_15_config_TCOMID16512HDWindows 11 Pro Education</v>
      </c>
      <c r="C542" t="s">
        <v>330</v>
      </c>
      <c r="D542" t="s">
        <v>306</v>
      </c>
      <c r="E542">
        <v>16</v>
      </c>
      <c r="F542">
        <v>512</v>
      </c>
      <c r="G542" t="s">
        <v>114</v>
      </c>
      <c r="H542" t="s">
        <v>304</v>
      </c>
      <c r="I542" t="s">
        <v>308</v>
      </c>
      <c r="J542" t="s">
        <v>297</v>
      </c>
      <c r="K542">
        <f t="shared" si="19"/>
        <v>1</v>
      </c>
    </row>
    <row r="543" spans="1:11" x14ac:dyDescent="0.25">
      <c r="A543" s="75" t="str">
        <f t="shared" si="20"/>
        <v>Infordata_15_config_TCOMID16512HDWindows 11 Pro</v>
      </c>
      <c r="C543" t="s">
        <v>330</v>
      </c>
      <c r="D543" t="s">
        <v>306</v>
      </c>
      <c r="E543">
        <v>16</v>
      </c>
      <c r="F543">
        <v>512</v>
      </c>
      <c r="G543" t="s">
        <v>114</v>
      </c>
      <c r="H543" t="s">
        <v>296</v>
      </c>
      <c r="I543" t="s">
        <v>308</v>
      </c>
      <c r="J543" t="s">
        <v>297</v>
      </c>
      <c r="K543">
        <f t="shared" si="19"/>
        <v>1</v>
      </c>
    </row>
    <row r="544" spans="1:11" x14ac:dyDescent="0.25">
      <c r="A544" s="75" t="str">
        <f t="shared" si="20"/>
        <v>Infordata_15_config_TCOMID8256FHDDistribuzione Linux</v>
      </c>
      <c r="C544" t="s">
        <v>330</v>
      </c>
      <c r="D544" t="s">
        <v>306</v>
      </c>
      <c r="E544">
        <v>8</v>
      </c>
      <c r="F544">
        <v>256</v>
      </c>
      <c r="G544" t="s">
        <v>303</v>
      </c>
      <c r="H544" t="s">
        <v>115</v>
      </c>
      <c r="I544" t="s">
        <v>308</v>
      </c>
      <c r="J544" t="s">
        <v>297</v>
      </c>
      <c r="K544">
        <f t="shared" si="19"/>
        <v>1</v>
      </c>
    </row>
    <row r="545" spans="1:11" x14ac:dyDescent="0.25">
      <c r="A545" s="75" t="str">
        <f t="shared" si="20"/>
        <v>Infordata_15_config_TCOMID8256FHDWindows 11 Pro Education</v>
      </c>
      <c r="C545" t="s">
        <v>330</v>
      </c>
      <c r="D545" t="s">
        <v>306</v>
      </c>
      <c r="E545">
        <v>8</v>
      </c>
      <c r="F545">
        <v>256</v>
      </c>
      <c r="G545" t="s">
        <v>303</v>
      </c>
      <c r="H545" t="s">
        <v>304</v>
      </c>
      <c r="I545" t="s">
        <v>308</v>
      </c>
      <c r="J545" t="s">
        <v>297</v>
      </c>
      <c r="K545">
        <f t="shared" si="19"/>
        <v>1</v>
      </c>
    </row>
    <row r="546" spans="1:11" x14ac:dyDescent="0.25">
      <c r="A546" s="75" t="str">
        <f t="shared" si="20"/>
        <v>Infordata_15_config_TCOMID8256FHDWindows 11 Pro</v>
      </c>
      <c r="C546" t="s">
        <v>330</v>
      </c>
      <c r="D546" t="s">
        <v>306</v>
      </c>
      <c r="E546">
        <v>8</v>
      </c>
      <c r="F546">
        <v>256</v>
      </c>
      <c r="G546" t="s">
        <v>303</v>
      </c>
      <c r="H546" t="s">
        <v>296</v>
      </c>
      <c r="I546" t="s">
        <v>308</v>
      </c>
      <c r="J546" t="s">
        <v>297</v>
      </c>
      <c r="K546">
        <f t="shared" si="19"/>
        <v>1</v>
      </c>
    </row>
    <row r="547" spans="1:11" x14ac:dyDescent="0.25">
      <c r="A547" s="75" t="str">
        <f t="shared" si="20"/>
        <v>Infordata_15_config_TCOMID16256FHDDistribuzione Linux</v>
      </c>
      <c r="C547" t="s">
        <v>330</v>
      </c>
      <c r="D547" t="s">
        <v>306</v>
      </c>
      <c r="E547">
        <v>16</v>
      </c>
      <c r="F547">
        <v>256</v>
      </c>
      <c r="G547" t="s">
        <v>303</v>
      </c>
      <c r="H547" t="s">
        <v>115</v>
      </c>
      <c r="I547" t="s">
        <v>308</v>
      </c>
      <c r="J547" t="s">
        <v>297</v>
      </c>
      <c r="K547">
        <f t="shared" si="19"/>
        <v>1</v>
      </c>
    </row>
    <row r="548" spans="1:11" x14ac:dyDescent="0.25">
      <c r="A548" s="75" t="str">
        <f t="shared" si="20"/>
        <v>Infordata_15_config_TCOMID16256FHDWindows 11 Pro Education</v>
      </c>
      <c r="C548" t="s">
        <v>330</v>
      </c>
      <c r="D548" t="s">
        <v>306</v>
      </c>
      <c r="E548">
        <v>16</v>
      </c>
      <c r="F548">
        <v>256</v>
      </c>
      <c r="G548" t="s">
        <v>303</v>
      </c>
      <c r="H548" t="s">
        <v>304</v>
      </c>
      <c r="I548" t="s">
        <v>308</v>
      </c>
      <c r="J548" t="s">
        <v>297</v>
      </c>
      <c r="K548">
        <f t="shared" si="19"/>
        <v>1</v>
      </c>
    </row>
    <row r="549" spans="1:11" x14ac:dyDescent="0.25">
      <c r="A549" s="75" t="str">
        <f t="shared" si="20"/>
        <v>Infordata_15_config_TCOMID16256FHDWindows 11 Pro</v>
      </c>
      <c r="C549" t="s">
        <v>330</v>
      </c>
      <c r="D549" t="s">
        <v>306</v>
      </c>
      <c r="E549">
        <v>16</v>
      </c>
      <c r="F549">
        <v>256</v>
      </c>
      <c r="G549" t="s">
        <v>303</v>
      </c>
      <c r="H549" t="s">
        <v>296</v>
      </c>
      <c r="I549" t="s">
        <v>308</v>
      </c>
      <c r="J549" t="s">
        <v>297</v>
      </c>
      <c r="K549">
        <f t="shared" si="19"/>
        <v>1</v>
      </c>
    </row>
    <row r="550" spans="1:11" x14ac:dyDescent="0.25">
      <c r="A550" s="75" t="str">
        <f t="shared" si="20"/>
        <v>Infordata_15_config_TCOMID8512FHDDistribuzione Linux</v>
      </c>
      <c r="C550" t="s">
        <v>330</v>
      </c>
      <c r="D550" t="s">
        <v>306</v>
      </c>
      <c r="E550">
        <v>8</v>
      </c>
      <c r="F550">
        <v>512</v>
      </c>
      <c r="G550" t="s">
        <v>303</v>
      </c>
      <c r="H550" t="s">
        <v>115</v>
      </c>
      <c r="I550" t="s">
        <v>308</v>
      </c>
      <c r="J550" t="s">
        <v>297</v>
      </c>
      <c r="K550">
        <f t="shared" si="19"/>
        <v>1</v>
      </c>
    </row>
    <row r="551" spans="1:11" x14ac:dyDescent="0.25">
      <c r="A551" s="75" t="str">
        <f t="shared" si="20"/>
        <v>Infordata_15_config_TCOMID8512FHDWindows 11 Pro Education</v>
      </c>
      <c r="C551" t="s">
        <v>330</v>
      </c>
      <c r="D551" t="s">
        <v>306</v>
      </c>
      <c r="E551">
        <v>8</v>
      </c>
      <c r="F551">
        <v>512</v>
      </c>
      <c r="G551" t="s">
        <v>303</v>
      </c>
      <c r="H551" t="s">
        <v>304</v>
      </c>
      <c r="I551" t="s">
        <v>308</v>
      </c>
      <c r="J551" t="s">
        <v>297</v>
      </c>
      <c r="K551">
        <f t="shared" si="19"/>
        <v>1</v>
      </c>
    </row>
    <row r="552" spans="1:11" x14ac:dyDescent="0.25">
      <c r="A552" s="75" t="str">
        <f t="shared" si="20"/>
        <v>Infordata_15_config_TCOMID8512FHDWindows 11 Pro</v>
      </c>
      <c r="C552" t="s">
        <v>330</v>
      </c>
      <c r="D552" t="s">
        <v>306</v>
      </c>
      <c r="E552">
        <v>8</v>
      </c>
      <c r="F552">
        <v>512</v>
      </c>
      <c r="G552" t="s">
        <v>303</v>
      </c>
      <c r="H552" t="s">
        <v>296</v>
      </c>
      <c r="I552" t="s">
        <v>308</v>
      </c>
      <c r="J552" t="s">
        <v>297</v>
      </c>
      <c r="K552">
        <f t="shared" si="19"/>
        <v>1</v>
      </c>
    </row>
    <row r="553" spans="1:11" x14ac:dyDescent="0.25">
      <c r="A553" s="75" t="str">
        <f t="shared" si="20"/>
        <v>Infordata_15_config_TCOMID16512FHDDistribuzione Linux</v>
      </c>
      <c r="C553" t="s">
        <v>330</v>
      </c>
      <c r="D553" t="s">
        <v>306</v>
      </c>
      <c r="E553">
        <v>16</v>
      </c>
      <c r="F553">
        <v>512</v>
      </c>
      <c r="G553" t="s">
        <v>303</v>
      </c>
      <c r="H553" t="s">
        <v>115</v>
      </c>
      <c r="I553" t="s">
        <v>308</v>
      </c>
      <c r="J553" t="s">
        <v>297</v>
      </c>
      <c r="K553">
        <f t="shared" si="19"/>
        <v>1</v>
      </c>
    </row>
    <row r="554" spans="1:11" x14ac:dyDescent="0.25">
      <c r="A554" s="75" t="str">
        <f t="shared" si="20"/>
        <v>Infordata_15_config_TCOMID16512FHDWindows 11 Pro Education</v>
      </c>
      <c r="C554" t="s">
        <v>330</v>
      </c>
      <c r="D554" t="s">
        <v>306</v>
      </c>
      <c r="E554">
        <v>16</v>
      </c>
      <c r="F554">
        <v>512</v>
      </c>
      <c r="G554" t="s">
        <v>303</v>
      </c>
      <c r="H554" t="s">
        <v>304</v>
      </c>
      <c r="I554" t="s">
        <v>308</v>
      </c>
      <c r="J554" t="s">
        <v>297</v>
      </c>
      <c r="K554">
        <f t="shared" si="19"/>
        <v>1</v>
      </c>
    </row>
    <row r="555" spans="1:11" x14ac:dyDescent="0.25">
      <c r="A555" s="75" t="str">
        <f t="shared" si="20"/>
        <v>Infordata_15_config_TCOMID16512FHDWindows 11 Pro</v>
      </c>
      <c r="C555" t="s">
        <v>330</v>
      </c>
      <c r="D555" t="s">
        <v>306</v>
      </c>
      <c r="E555">
        <v>16</v>
      </c>
      <c r="F555">
        <v>512</v>
      </c>
      <c r="G555" t="s">
        <v>303</v>
      </c>
      <c r="H555" t="s">
        <v>296</v>
      </c>
      <c r="I555" t="s">
        <v>308</v>
      </c>
      <c r="J555" t="s">
        <v>297</v>
      </c>
      <c r="K555">
        <f t="shared" si="19"/>
        <v>1</v>
      </c>
    </row>
    <row r="556" spans="1:11" x14ac:dyDescent="0.25">
      <c r="A556" s="75" t="str">
        <f t="shared" si="20"/>
        <v>Infordata_15_config_TCOHIGH8256HDDistribuzione Linux</v>
      </c>
      <c r="C556" t="s">
        <v>330</v>
      </c>
      <c r="D556" t="s">
        <v>307</v>
      </c>
      <c r="E556">
        <v>8</v>
      </c>
      <c r="F556">
        <v>256</v>
      </c>
      <c r="G556" t="s">
        <v>114</v>
      </c>
      <c r="H556" t="s">
        <v>115</v>
      </c>
      <c r="I556" t="s">
        <v>308</v>
      </c>
      <c r="J556" t="s">
        <v>297</v>
      </c>
      <c r="K556">
        <f t="shared" si="19"/>
        <v>1</v>
      </c>
    </row>
    <row r="557" spans="1:11" x14ac:dyDescent="0.25">
      <c r="A557" s="75" t="str">
        <f t="shared" si="20"/>
        <v>Infordata_15_config_TCOHIGH8256HDWindows 11 Pro Education</v>
      </c>
      <c r="C557" t="s">
        <v>330</v>
      </c>
      <c r="D557" t="s">
        <v>307</v>
      </c>
      <c r="E557">
        <v>8</v>
      </c>
      <c r="F557">
        <v>256</v>
      </c>
      <c r="G557" t="s">
        <v>114</v>
      </c>
      <c r="H557" t="s">
        <v>304</v>
      </c>
      <c r="I557" t="s">
        <v>308</v>
      </c>
      <c r="J557" t="s">
        <v>295</v>
      </c>
      <c r="K557">
        <f t="shared" si="19"/>
        <v>0</v>
      </c>
    </row>
    <row r="558" spans="1:11" x14ac:dyDescent="0.25">
      <c r="A558" s="75" t="str">
        <f t="shared" si="20"/>
        <v>Infordata_15_config_TCOHIGH8256HDWindows 11 Pro</v>
      </c>
      <c r="C558" t="s">
        <v>330</v>
      </c>
      <c r="D558" t="s">
        <v>307</v>
      </c>
      <c r="E558">
        <v>8</v>
      </c>
      <c r="F558">
        <v>256</v>
      </c>
      <c r="G558" t="s">
        <v>114</v>
      </c>
      <c r="H558" t="s">
        <v>296</v>
      </c>
      <c r="I558" t="s">
        <v>308</v>
      </c>
      <c r="J558" t="s">
        <v>297</v>
      </c>
      <c r="K558">
        <f t="shared" si="19"/>
        <v>1</v>
      </c>
    </row>
    <row r="559" spans="1:11" x14ac:dyDescent="0.25">
      <c r="A559" s="75" t="str">
        <f t="shared" si="20"/>
        <v>Infordata_15_config_TCOHIGH16256HDDistribuzione Linux</v>
      </c>
      <c r="C559" t="s">
        <v>330</v>
      </c>
      <c r="D559" t="s">
        <v>307</v>
      </c>
      <c r="E559">
        <v>16</v>
      </c>
      <c r="F559">
        <v>256</v>
      </c>
      <c r="G559" t="s">
        <v>114</v>
      </c>
      <c r="H559" t="s">
        <v>115</v>
      </c>
      <c r="I559" t="s">
        <v>308</v>
      </c>
      <c r="J559" t="s">
        <v>297</v>
      </c>
      <c r="K559">
        <f t="shared" si="19"/>
        <v>1</v>
      </c>
    </row>
    <row r="560" spans="1:11" x14ac:dyDescent="0.25">
      <c r="A560" s="75" t="str">
        <f t="shared" si="20"/>
        <v>Infordata_15_config_TCOHIGH16256HDWindows 11 Pro Education</v>
      </c>
      <c r="C560" t="s">
        <v>330</v>
      </c>
      <c r="D560" t="s">
        <v>307</v>
      </c>
      <c r="E560">
        <v>16</v>
      </c>
      <c r="F560">
        <v>256</v>
      </c>
      <c r="G560" t="s">
        <v>114</v>
      </c>
      <c r="H560" t="s">
        <v>304</v>
      </c>
      <c r="I560" t="s">
        <v>308</v>
      </c>
      <c r="J560" t="s">
        <v>295</v>
      </c>
      <c r="K560">
        <f t="shared" si="19"/>
        <v>0</v>
      </c>
    </row>
    <row r="561" spans="1:11" x14ac:dyDescent="0.25">
      <c r="A561" s="75" t="str">
        <f t="shared" si="20"/>
        <v>Infordata_15_config_TCOHIGH16256HDWindows 11 Pro</v>
      </c>
      <c r="C561" t="s">
        <v>330</v>
      </c>
      <c r="D561" t="s">
        <v>307</v>
      </c>
      <c r="E561">
        <v>16</v>
      </c>
      <c r="F561">
        <v>256</v>
      </c>
      <c r="G561" t="s">
        <v>114</v>
      </c>
      <c r="H561" t="s">
        <v>296</v>
      </c>
      <c r="I561" t="s">
        <v>308</v>
      </c>
      <c r="J561" t="s">
        <v>297</v>
      </c>
      <c r="K561">
        <f t="shared" si="19"/>
        <v>1</v>
      </c>
    </row>
    <row r="562" spans="1:11" x14ac:dyDescent="0.25">
      <c r="A562" s="75" t="str">
        <f t="shared" si="20"/>
        <v>Infordata_15_config_TCOHIGH8512HDDistribuzione Linux</v>
      </c>
      <c r="C562" t="s">
        <v>330</v>
      </c>
      <c r="D562" t="s">
        <v>307</v>
      </c>
      <c r="E562">
        <v>8</v>
      </c>
      <c r="F562">
        <v>512</v>
      </c>
      <c r="G562" t="s">
        <v>114</v>
      </c>
      <c r="H562" t="s">
        <v>115</v>
      </c>
      <c r="I562" t="s">
        <v>308</v>
      </c>
      <c r="J562" t="s">
        <v>297</v>
      </c>
      <c r="K562">
        <f t="shared" si="19"/>
        <v>1</v>
      </c>
    </row>
    <row r="563" spans="1:11" x14ac:dyDescent="0.25">
      <c r="A563" s="75" t="str">
        <f t="shared" si="20"/>
        <v>Infordata_15_config_TCOHIGH8512HDWindows 11 Pro Education</v>
      </c>
      <c r="C563" t="s">
        <v>330</v>
      </c>
      <c r="D563" t="s">
        <v>307</v>
      </c>
      <c r="E563">
        <v>8</v>
      </c>
      <c r="F563">
        <v>512</v>
      </c>
      <c r="G563" t="s">
        <v>114</v>
      </c>
      <c r="H563" t="s">
        <v>304</v>
      </c>
      <c r="I563" t="s">
        <v>308</v>
      </c>
      <c r="J563" t="s">
        <v>295</v>
      </c>
      <c r="K563">
        <f t="shared" si="19"/>
        <v>0</v>
      </c>
    </row>
    <row r="564" spans="1:11" x14ac:dyDescent="0.25">
      <c r="A564" s="75" t="str">
        <f t="shared" si="20"/>
        <v>Infordata_15_config_TCOHIGH8512HDWindows 11 Pro</v>
      </c>
      <c r="C564" t="s">
        <v>330</v>
      </c>
      <c r="D564" t="s">
        <v>307</v>
      </c>
      <c r="E564">
        <v>8</v>
      </c>
      <c r="F564">
        <v>512</v>
      </c>
      <c r="G564" t="s">
        <v>114</v>
      </c>
      <c r="H564" t="s">
        <v>296</v>
      </c>
      <c r="I564" t="s">
        <v>308</v>
      </c>
      <c r="J564" t="s">
        <v>297</v>
      </c>
      <c r="K564">
        <f t="shared" si="19"/>
        <v>1</v>
      </c>
    </row>
    <row r="565" spans="1:11" x14ac:dyDescent="0.25">
      <c r="A565" s="75" t="str">
        <f t="shared" si="20"/>
        <v>Infordata_15_config_TCOHIGH16512HDDistribuzione Linux</v>
      </c>
      <c r="C565" t="s">
        <v>330</v>
      </c>
      <c r="D565" t="s">
        <v>307</v>
      </c>
      <c r="E565">
        <v>16</v>
      </c>
      <c r="F565">
        <v>512</v>
      </c>
      <c r="G565" t="s">
        <v>114</v>
      </c>
      <c r="H565" t="s">
        <v>115</v>
      </c>
      <c r="I565" t="s">
        <v>308</v>
      </c>
      <c r="J565" t="s">
        <v>297</v>
      </c>
      <c r="K565">
        <f t="shared" si="19"/>
        <v>1</v>
      </c>
    </row>
    <row r="566" spans="1:11" x14ac:dyDescent="0.25">
      <c r="A566" s="75" t="str">
        <f t="shared" si="20"/>
        <v>Infordata_15_config_TCOHIGH16512HDWindows 11 Pro Education</v>
      </c>
      <c r="C566" t="s">
        <v>330</v>
      </c>
      <c r="D566" t="s">
        <v>307</v>
      </c>
      <c r="E566">
        <v>16</v>
      </c>
      <c r="F566">
        <v>512</v>
      </c>
      <c r="G566" t="s">
        <v>114</v>
      </c>
      <c r="H566" t="s">
        <v>304</v>
      </c>
      <c r="I566" t="s">
        <v>308</v>
      </c>
      <c r="J566" t="s">
        <v>295</v>
      </c>
      <c r="K566">
        <f t="shared" si="19"/>
        <v>0</v>
      </c>
    </row>
    <row r="567" spans="1:11" x14ac:dyDescent="0.25">
      <c r="A567" s="75" t="str">
        <f t="shared" si="20"/>
        <v>Infordata_15_config_TCOHIGH16512HDWindows 11 Pro</v>
      </c>
      <c r="C567" t="s">
        <v>330</v>
      </c>
      <c r="D567" t="s">
        <v>307</v>
      </c>
      <c r="E567">
        <v>16</v>
      </c>
      <c r="F567">
        <v>512</v>
      </c>
      <c r="G567" t="s">
        <v>114</v>
      </c>
      <c r="H567" t="s">
        <v>296</v>
      </c>
      <c r="I567" t="s">
        <v>308</v>
      </c>
      <c r="J567" t="s">
        <v>297</v>
      </c>
      <c r="K567">
        <f t="shared" si="19"/>
        <v>1</v>
      </c>
    </row>
    <row r="568" spans="1:11" x14ac:dyDescent="0.25">
      <c r="A568" s="75" t="str">
        <f t="shared" si="20"/>
        <v>Infordata_15_config_TCOHIGH8256FHDDistribuzione Linux</v>
      </c>
      <c r="C568" t="s">
        <v>330</v>
      </c>
      <c r="D568" t="s">
        <v>307</v>
      </c>
      <c r="E568">
        <v>8</v>
      </c>
      <c r="F568">
        <v>256</v>
      </c>
      <c r="G568" t="s">
        <v>303</v>
      </c>
      <c r="H568" t="s">
        <v>115</v>
      </c>
      <c r="I568" t="s">
        <v>308</v>
      </c>
      <c r="J568" t="s">
        <v>297</v>
      </c>
      <c r="K568">
        <f t="shared" si="19"/>
        <v>1</v>
      </c>
    </row>
    <row r="569" spans="1:11" x14ac:dyDescent="0.25">
      <c r="A569" s="75" t="str">
        <f t="shared" si="20"/>
        <v>Infordata_15_config_TCOHIGH8256FHDWindows 11 Pro Education</v>
      </c>
      <c r="C569" t="s">
        <v>330</v>
      </c>
      <c r="D569" t="s">
        <v>307</v>
      </c>
      <c r="E569">
        <v>8</v>
      </c>
      <c r="F569">
        <v>256</v>
      </c>
      <c r="G569" t="s">
        <v>303</v>
      </c>
      <c r="H569" t="s">
        <v>304</v>
      </c>
      <c r="I569" t="s">
        <v>308</v>
      </c>
      <c r="J569" t="s">
        <v>295</v>
      </c>
      <c r="K569">
        <f t="shared" si="19"/>
        <v>0</v>
      </c>
    </row>
    <row r="570" spans="1:11" x14ac:dyDescent="0.25">
      <c r="A570" s="75" t="str">
        <f t="shared" si="20"/>
        <v>Infordata_15_config_TCOHIGH8256FHDWindows 11 Pro</v>
      </c>
      <c r="C570" t="s">
        <v>330</v>
      </c>
      <c r="D570" t="s">
        <v>307</v>
      </c>
      <c r="E570">
        <v>8</v>
      </c>
      <c r="F570">
        <v>256</v>
      </c>
      <c r="G570" t="s">
        <v>303</v>
      </c>
      <c r="H570" t="s">
        <v>296</v>
      </c>
      <c r="I570" t="s">
        <v>308</v>
      </c>
      <c r="J570" t="s">
        <v>297</v>
      </c>
      <c r="K570">
        <f t="shared" si="19"/>
        <v>1</v>
      </c>
    </row>
    <row r="571" spans="1:11" x14ac:dyDescent="0.25">
      <c r="A571" s="75" t="str">
        <f t="shared" si="20"/>
        <v>Infordata_15_config_TCOHIGH16256FHDDistribuzione Linux</v>
      </c>
      <c r="C571" t="s">
        <v>330</v>
      </c>
      <c r="D571" t="s">
        <v>307</v>
      </c>
      <c r="E571">
        <v>16</v>
      </c>
      <c r="F571">
        <v>256</v>
      </c>
      <c r="G571" t="s">
        <v>303</v>
      </c>
      <c r="H571" t="s">
        <v>115</v>
      </c>
      <c r="I571" t="s">
        <v>308</v>
      </c>
      <c r="J571" t="s">
        <v>297</v>
      </c>
      <c r="K571">
        <f t="shared" si="19"/>
        <v>1</v>
      </c>
    </row>
    <row r="572" spans="1:11" x14ac:dyDescent="0.25">
      <c r="A572" s="75" t="str">
        <f t="shared" si="20"/>
        <v>Infordata_15_config_TCOHIGH16256FHDWindows 11 Pro Education</v>
      </c>
      <c r="C572" t="s">
        <v>330</v>
      </c>
      <c r="D572" t="s">
        <v>307</v>
      </c>
      <c r="E572">
        <v>16</v>
      </c>
      <c r="F572">
        <v>256</v>
      </c>
      <c r="G572" t="s">
        <v>303</v>
      </c>
      <c r="H572" t="s">
        <v>304</v>
      </c>
      <c r="I572" t="s">
        <v>308</v>
      </c>
      <c r="J572" t="s">
        <v>295</v>
      </c>
      <c r="K572">
        <f t="shared" si="19"/>
        <v>0</v>
      </c>
    </row>
    <row r="573" spans="1:11" x14ac:dyDescent="0.25">
      <c r="A573" s="75" t="str">
        <f t="shared" si="20"/>
        <v>Infordata_15_config_TCOHIGH16256FHDWindows 11 Pro</v>
      </c>
      <c r="C573" t="s">
        <v>330</v>
      </c>
      <c r="D573" t="s">
        <v>307</v>
      </c>
      <c r="E573">
        <v>16</v>
      </c>
      <c r="F573">
        <v>256</v>
      </c>
      <c r="G573" t="s">
        <v>303</v>
      </c>
      <c r="H573" t="s">
        <v>296</v>
      </c>
      <c r="I573" t="s">
        <v>308</v>
      </c>
      <c r="J573" t="s">
        <v>297</v>
      </c>
      <c r="K573">
        <f t="shared" si="19"/>
        <v>1</v>
      </c>
    </row>
    <row r="574" spans="1:11" x14ac:dyDescent="0.25">
      <c r="A574" s="75" t="str">
        <f t="shared" si="20"/>
        <v>Infordata_15_config_TCOHIGH8512FHDDistribuzione Linux</v>
      </c>
      <c r="C574" t="s">
        <v>330</v>
      </c>
      <c r="D574" t="s">
        <v>307</v>
      </c>
      <c r="E574">
        <v>8</v>
      </c>
      <c r="F574">
        <v>512</v>
      </c>
      <c r="G574" t="s">
        <v>303</v>
      </c>
      <c r="H574" t="s">
        <v>115</v>
      </c>
      <c r="I574" t="s">
        <v>308</v>
      </c>
      <c r="J574" t="s">
        <v>297</v>
      </c>
      <c r="K574">
        <f t="shared" si="19"/>
        <v>1</v>
      </c>
    </row>
    <row r="575" spans="1:11" x14ac:dyDescent="0.25">
      <c r="A575" s="75" t="str">
        <f t="shared" si="20"/>
        <v>Infordata_15_config_TCOHIGH8512FHDWindows 11 Pro Education</v>
      </c>
      <c r="C575" t="s">
        <v>330</v>
      </c>
      <c r="D575" t="s">
        <v>307</v>
      </c>
      <c r="E575">
        <v>8</v>
      </c>
      <c r="F575">
        <v>512</v>
      </c>
      <c r="G575" t="s">
        <v>303</v>
      </c>
      <c r="H575" t="s">
        <v>304</v>
      </c>
      <c r="I575" t="s">
        <v>308</v>
      </c>
      <c r="J575" t="s">
        <v>295</v>
      </c>
      <c r="K575">
        <f t="shared" si="19"/>
        <v>0</v>
      </c>
    </row>
    <row r="576" spans="1:11" x14ac:dyDescent="0.25">
      <c r="A576" s="75" t="str">
        <f t="shared" si="20"/>
        <v>Infordata_15_config_TCOHIGH8512FHDWindows 11 Pro</v>
      </c>
      <c r="C576" t="s">
        <v>330</v>
      </c>
      <c r="D576" t="s">
        <v>307</v>
      </c>
      <c r="E576">
        <v>8</v>
      </c>
      <c r="F576">
        <v>512</v>
      </c>
      <c r="G576" t="s">
        <v>303</v>
      </c>
      <c r="H576" t="s">
        <v>296</v>
      </c>
      <c r="I576" t="s">
        <v>308</v>
      </c>
      <c r="J576" t="s">
        <v>297</v>
      </c>
      <c r="K576">
        <f t="shared" si="19"/>
        <v>1</v>
      </c>
    </row>
    <row r="577" spans="1:11" x14ac:dyDescent="0.25">
      <c r="A577" s="75" t="str">
        <f t="shared" si="20"/>
        <v>Infordata_15_config_TCOHIGH16512FHDDistribuzione Linux</v>
      </c>
      <c r="C577" t="s">
        <v>330</v>
      </c>
      <c r="D577" t="s">
        <v>307</v>
      </c>
      <c r="E577">
        <v>16</v>
      </c>
      <c r="F577">
        <v>512</v>
      </c>
      <c r="G577" t="s">
        <v>303</v>
      </c>
      <c r="H577" t="s">
        <v>115</v>
      </c>
      <c r="I577" t="s">
        <v>308</v>
      </c>
      <c r="J577" t="s">
        <v>297</v>
      </c>
      <c r="K577">
        <f t="shared" si="19"/>
        <v>1</v>
      </c>
    </row>
    <row r="578" spans="1:11" x14ac:dyDescent="0.25">
      <c r="A578" s="75" t="str">
        <f t="shared" si="20"/>
        <v>Infordata_15_config_TCOHIGH16512FHDWindows 11 Pro Education</v>
      </c>
      <c r="C578" t="s">
        <v>330</v>
      </c>
      <c r="D578" t="s">
        <v>307</v>
      </c>
      <c r="E578">
        <v>16</v>
      </c>
      <c r="F578">
        <v>512</v>
      </c>
      <c r="G578" t="s">
        <v>303</v>
      </c>
      <c r="H578" t="s">
        <v>304</v>
      </c>
      <c r="I578" t="s">
        <v>308</v>
      </c>
      <c r="J578" t="s">
        <v>295</v>
      </c>
      <c r="K578">
        <f t="shared" si="19"/>
        <v>0</v>
      </c>
    </row>
    <row r="579" spans="1:11" x14ac:dyDescent="0.25">
      <c r="A579" s="75" t="str">
        <f t="shared" si="20"/>
        <v>Infordata_15_config_TCOHIGH16512FHDWindows 11 Pro</v>
      </c>
      <c r="C579" t="s">
        <v>330</v>
      </c>
      <c r="D579" t="s">
        <v>307</v>
      </c>
      <c r="E579">
        <v>16</v>
      </c>
      <c r="F579">
        <v>512</v>
      </c>
      <c r="G579" t="s">
        <v>303</v>
      </c>
      <c r="H579" t="s">
        <v>296</v>
      </c>
      <c r="I579" t="s">
        <v>308</v>
      </c>
      <c r="J579" t="s">
        <v>297</v>
      </c>
      <c r="K579">
        <f t="shared" si="19"/>
        <v>1</v>
      </c>
    </row>
    <row r="580" spans="1:11" x14ac:dyDescent="0.25">
      <c r="A580" s="75" t="str">
        <f t="shared" si="20"/>
        <v>Infordata_14_config_standardLOW8256HDDistribuzione Linux</v>
      </c>
      <c r="C580" t="s">
        <v>330</v>
      </c>
      <c r="D580" t="s">
        <v>305</v>
      </c>
      <c r="E580">
        <v>8</v>
      </c>
      <c r="F580">
        <v>256</v>
      </c>
      <c r="G580" t="s">
        <v>114</v>
      </c>
      <c r="H580" t="s">
        <v>115</v>
      </c>
      <c r="I580" t="s">
        <v>311</v>
      </c>
      <c r="J580" t="s">
        <v>295</v>
      </c>
      <c r="K580">
        <f t="shared" si="19"/>
        <v>0</v>
      </c>
    </row>
    <row r="581" spans="1:11" x14ac:dyDescent="0.25">
      <c r="A581" s="75" t="str">
        <f t="shared" si="20"/>
        <v>Infordata_14_config_standardLOW8256HDWindows 11 Pro Education</v>
      </c>
      <c r="C581" t="s">
        <v>330</v>
      </c>
      <c r="D581" t="s">
        <v>305</v>
      </c>
      <c r="E581">
        <v>8</v>
      </c>
      <c r="F581">
        <v>256</v>
      </c>
      <c r="G581" t="s">
        <v>114</v>
      </c>
      <c r="H581" t="s">
        <v>304</v>
      </c>
      <c r="I581" t="s">
        <v>311</v>
      </c>
      <c r="J581" t="s">
        <v>295</v>
      </c>
      <c r="K581">
        <f t="shared" ref="K581:K644" si="21">+IF(J581="NO",0,1)</f>
        <v>0</v>
      </c>
    </row>
    <row r="582" spans="1:11" x14ac:dyDescent="0.25">
      <c r="A582" s="75" t="str">
        <f t="shared" si="20"/>
        <v>Infordata_14_config_standardLOW8256HDWindows 11 Pro</v>
      </c>
      <c r="C582" t="s">
        <v>330</v>
      </c>
      <c r="D582" t="s">
        <v>305</v>
      </c>
      <c r="E582">
        <v>8</v>
      </c>
      <c r="F582">
        <v>256</v>
      </c>
      <c r="G582" t="s">
        <v>114</v>
      </c>
      <c r="H582" t="s">
        <v>296</v>
      </c>
      <c r="I582" t="s">
        <v>311</v>
      </c>
      <c r="J582" t="s">
        <v>295</v>
      </c>
      <c r="K582">
        <f t="shared" si="21"/>
        <v>0</v>
      </c>
    </row>
    <row r="583" spans="1:11" x14ac:dyDescent="0.25">
      <c r="A583" s="75" t="str">
        <f t="shared" si="20"/>
        <v>Infordata_14_config_standardLOW16256HDDistribuzione Linux</v>
      </c>
      <c r="C583" t="s">
        <v>330</v>
      </c>
      <c r="D583" t="s">
        <v>305</v>
      </c>
      <c r="E583">
        <v>16</v>
      </c>
      <c r="F583">
        <v>256</v>
      </c>
      <c r="G583" t="s">
        <v>114</v>
      </c>
      <c r="H583" t="s">
        <v>115</v>
      </c>
      <c r="I583" t="s">
        <v>311</v>
      </c>
      <c r="J583" t="s">
        <v>295</v>
      </c>
      <c r="K583">
        <f t="shared" si="21"/>
        <v>0</v>
      </c>
    </row>
    <row r="584" spans="1:11" x14ac:dyDescent="0.25">
      <c r="A584" s="75" t="str">
        <f t="shared" si="20"/>
        <v>Infordata_14_config_standardLOW16256HDWindows 11 Pro Education</v>
      </c>
      <c r="C584" t="s">
        <v>330</v>
      </c>
      <c r="D584" t="s">
        <v>305</v>
      </c>
      <c r="E584">
        <v>16</v>
      </c>
      <c r="F584">
        <v>256</v>
      </c>
      <c r="G584" t="s">
        <v>114</v>
      </c>
      <c r="H584" t="s">
        <v>304</v>
      </c>
      <c r="I584" t="s">
        <v>311</v>
      </c>
      <c r="J584" t="s">
        <v>295</v>
      </c>
      <c r="K584">
        <f t="shared" si="21"/>
        <v>0</v>
      </c>
    </row>
    <row r="585" spans="1:11" x14ac:dyDescent="0.25">
      <c r="A585" s="75" t="str">
        <f t="shared" si="20"/>
        <v>Infordata_14_config_standardLOW16256HDWindows 11 Pro</v>
      </c>
      <c r="C585" t="s">
        <v>330</v>
      </c>
      <c r="D585" t="s">
        <v>305</v>
      </c>
      <c r="E585">
        <v>16</v>
      </c>
      <c r="F585">
        <v>256</v>
      </c>
      <c r="G585" t="s">
        <v>114</v>
      </c>
      <c r="H585" t="s">
        <v>296</v>
      </c>
      <c r="I585" t="s">
        <v>311</v>
      </c>
      <c r="J585" t="s">
        <v>295</v>
      </c>
      <c r="K585">
        <f t="shared" si="21"/>
        <v>0</v>
      </c>
    </row>
    <row r="586" spans="1:11" x14ac:dyDescent="0.25">
      <c r="A586" s="75" t="str">
        <f t="shared" si="20"/>
        <v>Infordata_14_config_standardLOW8512HDDistribuzione Linux</v>
      </c>
      <c r="C586" t="s">
        <v>330</v>
      </c>
      <c r="D586" t="s">
        <v>305</v>
      </c>
      <c r="E586">
        <v>8</v>
      </c>
      <c r="F586">
        <v>512</v>
      </c>
      <c r="G586" t="s">
        <v>114</v>
      </c>
      <c r="H586" t="s">
        <v>115</v>
      </c>
      <c r="I586" t="s">
        <v>311</v>
      </c>
      <c r="J586" t="s">
        <v>295</v>
      </c>
      <c r="K586">
        <f t="shared" si="21"/>
        <v>0</v>
      </c>
    </row>
    <row r="587" spans="1:11" x14ac:dyDescent="0.25">
      <c r="A587" s="75" t="str">
        <f t="shared" si="20"/>
        <v>Infordata_14_config_standardLOW8512HDWindows 11 Pro Education</v>
      </c>
      <c r="C587" t="s">
        <v>330</v>
      </c>
      <c r="D587" t="s">
        <v>305</v>
      </c>
      <c r="E587">
        <v>8</v>
      </c>
      <c r="F587">
        <v>512</v>
      </c>
      <c r="G587" t="s">
        <v>114</v>
      </c>
      <c r="H587" t="s">
        <v>304</v>
      </c>
      <c r="I587" t="s">
        <v>311</v>
      </c>
      <c r="J587" t="s">
        <v>295</v>
      </c>
      <c r="K587">
        <f t="shared" si="21"/>
        <v>0</v>
      </c>
    </row>
    <row r="588" spans="1:11" x14ac:dyDescent="0.25">
      <c r="A588" s="75" t="str">
        <f t="shared" si="20"/>
        <v>Infordata_14_config_standardLOW8512HDWindows 11 Pro</v>
      </c>
      <c r="C588" t="s">
        <v>330</v>
      </c>
      <c r="D588" t="s">
        <v>305</v>
      </c>
      <c r="E588">
        <v>8</v>
      </c>
      <c r="F588">
        <v>512</v>
      </c>
      <c r="G588" t="s">
        <v>114</v>
      </c>
      <c r="H588" t="s">
        <v>296</v>
      </c>
      <c r="I588" t="s">
        <v>311</v>
      </c>
      <c r="J588" t="s">
        <v>295</v>
      </c>
      <c r="K588">
        <f t="shared" si="21"/>
        <v>0</v>
      </c>
    </row>
    <row r="589" spans="1:11" x14ac:dyDescent="0.25">
      <c r="A589" s="75" t="str">
        <f t="shared" si="20"/>
        <v>Infordata_14_config_standardLOW16512HDDistribuzione Linux</v>
      </c>
      <c r="C589" t="s">
        <v>330</v>
      </c>
      <c r="D589" t="s">
        <v>305</v>
      </c>
      <c r="E589">
        <v>16</v>
      </c>
      <c r="F589">
        <v>512</v>
      </c>
      <c r="G589" t="s">
        <v>114</v>
      </c>
      <c r="H589" t="s">
        <v>115</v>
      </c>
      <c r="I589" t="s">
        <v>311</v>
      </c>
      <c r="J589" t="s">
        <v>295</v>
      </c>
      <c r="K589">
        <f t="shared" si="21"/>
        <v>0</v>
      </c>
    </row>
    <row r="590" spans="1:11" x14ac:dyDescent="0.25">
      <c r="A590" s="75" t="str">
        <f t="shared" si="20"/>
        <v>Infordata_14_config_standardLOW16512HDWindows 11 Pro Education</v>
      </c>
      <c r="C590" t="s">
        <v>330</v>
      </c>
      <c r="D590" t="s">
        <v>305</v>
      </c>
      <c r="E590">
        <v>16</v>
      </c>
      <c r="F590">
        <v>512</v>
      </c>
      <c r="G590" t="s">
        <v>114</v>
      </c>
      <c r="H590" t="s">
        <v>304</v>
      </c>
      <c r="I590" t="s">
        <v>311</v>
      </c>
      <c r="J590" t="s">
        <v>295</v>
      </c>
      <c r="K590">
        <f t="shared" si="21"/>
        <v>0</v>
      </c>
    </row>
    <row r="591" spans="1:11" x14ac:dyDescent="0.25">
      <c r="A591" s="75" t="str">
        <f t="shared" si="20"/>
        <v>Infordata_14_config_standardLOW16512HDWindows 11 Pro</v>
      </c>
      <c r="C591" t="s">
        <v>330</v>
      </c>
      <c r="D591" t="s">
        <v>305</v>
      </c>
      <c r="E591">
        <v>16</v>
      </c>
      <c r="F591">
        <v>512</v>
      </c>
      <c r="G591" t="s">
        <v>114</v>
      </c>
      <c r="H591" t="s">
        <v>296</v>
      </c>
      <c r="I591" t="s">
        <v>311</v>
      </c>
      <c r="J591" t="s">
        <v>295</v>
      </c>
      <c r="K591">
        <f t="shared" si="21"/>
        <v>0</v>
      </c>
    </row>
    <row r="592" spans="1:11" x14ac:dyDescent="0.25">
      <c r="A592" s="75" t="str">
        <f t="shared" si="20"/>
        <v>Infordata_14_config_standardLOW8256FHDDistribuzione Linux</v>
      </c>
      <c r="C592" t="s">
        <v>330</v>
      </c>
      <c r="D592" t="s">
        <v>305</v>
      </c>
      <c r="E592">
        <v>8</v>
      </c>
      <c r="F592">
        <v>256</v>
      </c>
      <c r="G592" t="s">
        <v>303</v>
      </c>
      <c r="H592" t="s">
        <v>115</v>
      </c>
      <c r="I592" t="s">
        <v>311</v>
      </c>
      <c r="J592" t="s">
        <v>295</v>
      </c>
      <c r="K592">
        <f t="shared" si="21"/>
        <v>0</v>
      </c>
    </row>
    <row r="593" spans="1:11" x14ac:dyDescent="0.25">
      <c r="A593" s="75" t="str">
        <f t="shared" si="20"/>
        <v>Infordata_14_config_standardLOW8256FHDWindows 11 Pro Education</v>
      </c>
      <c r="C593" t="s">
        <v>330</v>
      </c>
      <c r="D593" t="s">
        <v>305</v>
      </c>
      <c r="E593">
        <v>8</v>
      </c>
      <c r="F593">
        <v>256</v>
      </c>
      <c r="G593" t="s">
        <v>303</v>
      </c>
      <c r="H593" t="s">
        <v>304</v>
      </c>
      <c r="I593" t="s">
        <v>311</v>
      </c>
      <c r="J593" t="s">
        <v>295</v>
      </c>
      <c r="K593">
        <f t="shared" si="21"/>
        <v>0</v>
      </c>
    </row>
    <row r="594" spans="1:11" x14ac:dyDescent="0.25">
      <c r="A594" s="75" t="str">
        <f t="shared" si="20"/>
        <v>Infordata_14_config_standardLOW8256FHDWindows 11 Pro</v>
      </c>
      <c r="C594" t="s">
        <v>330</v>
      </c>
      <c r="D594" t="s">
        <v>305</v>
      </c>
      <c r="E594">
        <v>8</v>
      </c>
      <c r="F594">
        <v>256</v>
      </c>
      <c r="G594" t="s">
        <v>303</v>
      </c>
      <c r="H594" t="s">
        <v>296</v>
      </c>
      <c r="I594" t="s">
        <v>311</v>
      </c>
      <c r="J594" t="s">
        <v>295</v>
      </c>
      <c r="K594">
        <f t="shared" si="21"/>
        <v>0</v>
      </c>
    </row>
    <row r="595" spans="1:11" x14ac:dyDescent="0.25">
      <c r="A595" s="75" t="str">
        <f t="shared" si="20"/>
        <v>Infordata_14_config_standardLOW16256FHDDistribuzione Linux</v>
      </c>
      <c r="C595" t="s">
        <v>330</v>
      </c>
      <c r="D595" t="s">
        <v>305</v>
      </c>
      <c r="E595">
        <v>16</v>
      </c>
      <c r="F595">
        <v>256</v>
      </c>
      <c r="G595" t="s">
        <v>303</v>
      </c>
      <c r="H595" t="s">
        <v>115</v>
      </c>
      <c r="I595" t="s">
        <v>311</v>
      </c>
      <c r="J595" t="s">
        <v>295</v>
      </c>
      <c r="K595">
        <f t="shared" si="21"/>
        <v>0</v>
      </c>
    </row>
    <row r="596" spans="1:11" x14ac:dyDescent="0.25">
      <c r="A596" s="75" t="str">
        <f t="shared" si="20"/>
        <v>Infordata_14_config_standardLOW16256FHDWindows 11 Pro Education</v>
      </c>
      <c r="C596" t="s">
        <v>330</v>
      </c>
      <c r="D596" t="s">
        <v>305</v>
      </c>
      <c r="E596">
        <v>16</v>
      </c>
      <c r="F596">
        <v>256</v>
      </c>
      <c r="G596" t="s">
        <v>303</v>
      </c>
      <c r="H596" t="s">
        <v>304</v>
      </c>
      <c r="I596" t="s">
        <v>311</v>
      </c>
      <c r="J596" t="s">
        <v>295</v>
      </c>
      <c r="K596">
        <f t="shared" si="21"/>
        <v>0</v>
      </c>
    </row>
    <row r="597" spans="1:11" x14ac:dyDescent="0.25">
      <c r="A597" s="75" t="str">
        <f t="shared" ref="A597:A660" si="22">C597&amp;"_"&amp;I597&amp;D597&amp;E597&amp;F597&amp;G597&amp;H597</f>
        <v>Infordata_14_config_standardLOW16256FHDWindows 11 Pro</v>
      </c>
      <c r="C597" t="s">
        <v>330</v>
      </c>
      <c r="D597" t="s">
        <v>305</v>
      </c>
      <c r="E597">
        <v>16</v>
      </c>
      <c r="F597">
        <v>256</v>
      </c>
      <c r="G597" t="s">
        <v>303</v>
      </c>
      <c r="H597" t="s">
        <v>296</v>
      </c>
      <c r="I597" t="s">
        <v>311</v>
      </c>
      <c r="J597" t="s">
        <v>295</v>
      </c>
      <c r="K597">
        <f t="shared" si="21"/>
        <v>0</v>
      </c>
    </row>
    <row r="598" spans="1:11" x14ac:dyDescent="0.25">
      <c r="A598" s="75" t="str">
        <f t="shared" si="22"/>
        <v>Infordata_14_config_standardLOW8512FHDDistribuzione Linux</v>
      </c>
      <c r="C598" t="s">
        <v>330</v>
      </c>
      <c r="D598" t="s">
        <v>305</v>
      </c>
      <c r="E598">
        <v>8</v>
      </c>
      <c r="F598">
        <v>512</v>
      </c>
      <c r="G598" t="s">
        <v>303</v>
      </c>
      <c r="H598" t="s">
        <v>115</v>
      </c>
      <c r="I598" t="s">
        <v>311</v>
      </c>
      <c r="J598" t="s">
        <v>295</v>
      </c>
      <c r="K598">
        <f t="shared" si="21"/>
        <v>0</v>
      </c>
    </row>
    <row r="599" spans="1:11" x14ac:dyDescent="0.25">
      <c r="A599" s="75" t="str">
        <f t="shared" si="22"/>
        <v>Infordata_14_config_standardLOW8512FHDWindows 11 Pro Education</v>
      </c>
      <c r="C599" t="s">
        <v>330</v>
      </c>
      <c r="D599" t="s">
        <v>305</v>
      </c>
      <c r="E599">
        <v>8</v>
      </c>
      <c r="F599">
        <v>512</v>
      </c>
      <c r="G599" t="s">
        <v>303</v>
      </c>
      <c r="H599" t="s">
        <v>304</v>
      </c>
      <c r="I599" t="s">
        <v>311</v>
      </c>
      <c r="J599" t="s">
        <v>295</v>
      </c>
      <c r="K599">
        <f t="shared" si="21"/>
        <v>0</v>
      </c>
    </row>
    <row r="600" spans="1:11" x14ac:dyDescent="0.25">
      <c r="A600" s="75" t="str">
        <f t="shared" si="22"/>
        <v>Infordata_14_config_standardLOW8512FHDWindows 11 Pro</v>
      </c>
      <c r="C600" t="s">
        <v>330</v>
      </c>
      <c r="D600" t="s">
        <v>305</v>
      </c>
      <c r="E600">
        <v>8</v>
      </c>
      <c r="F600">
        <v>512</v>
      </c>
      <c r="G600" t="s">
        <v>303</v>
      </c>
      <c r="H600" t="s">
        <v>296</v>
      </c>
      <c r="I600" t="s">
        <v>311</v>
      </c>
      <c r="J600" t="s">
        <v>295</v>
      </c>
      <c r="K600">
        <f t="shared" si="21"/>
        <v>0</v>
      </c>
    </row>
    <row r="601" spans="1:11" x14ac:dyDescent="0.25">
      <c r="A601" s="75" t="str">
        <f t="shared" si="22"/>
        <v>Infordata_14_config_standardLOW16512FHDDistribuzione Linux</v>
      </c>
      <c r="C601" t="s">
        <v>330</v>
      </c>
      <c r="D601" t="s">
        <v>305</v>
      </c>
      <c r="E601">
        <v>16</v>
      </c>
      <c r="F601">
        <v>512</v>
      </c>
      <c r="G601" t="s">
        <v>303</v>
      </c>
      <c r="H601" t="s">
        <v>115</v>
      </c>
      <c r="I601" t="s">
        <v>311</v>
      </c>
      <c r="J601" t="s">
        <v>295</v>
      </c>
      <c r="K601">
        <f t="shared" si="21"/>
        <v>0</v>
      </c>
    </row>
    <row r="602" spans="1:11" x14ac:dyDescent="0.25">
      <c r="A602" s="75" t="str">
        <f t="shared" si="22"/>
        <v>Infordata_14_config_standardLOW16512FHDWindows 11 Pro Education</v>
      </c>
      <c r="C602" t="s">
        <v>330</v>
      </c>
      <c r="D602" t="s">
        <v>305</v>
      </c>
      <c r="E602">
        <v>16</v>
      </c>
      <c r="F602">
        <v>512</v>
      </c>
      <c r="G602" t="s">
        <v>303</v>
      </c>
      <c r="H602" t="s">
        <v>304</v>
      </c>
      <c r="I602" t="s">
        <v>311</v>
      </c>
      <c r="J602" t="s">
        <v>295</v>
      </c>
      <c r="K602">
        <f t="shared" si="21"/>
        <v>0</v>
      </c>
    </row>
    <row r="603" spans="1:11" x14ac:dyDescent="0.25">
      <c r="A603" s="75" t="str">
        <f t="shared" si="22"/>
        <v>Infordata_14_config_standardLOW16512FHDWindows 11 Pro</v>
      </c>
      <c r="C603" t="s">
        <v>330</v>
      </c>
      <c r="D603" t="s">
        <v>305</v>
      </c>
      <c r="E603">
        <v>16</v>
      </c>
      <c r="F603">
        <v>512</v>
      </c>
      <c r="G603" t="s">
        <v>303</v>
      </c>
      <c r="H603" t="s">
        <v>296</v>
      </c>
      <c r="I603" t="s">
        <v>311</v>
      </c>
      <c r="J603" t="s">
        <v>295</v>
      </c>
      <c r="K603">
        <f t="shared" si="21"/>
        <v>0</v>
      </c>
    </row>
    <row r="604" spans="1:11" x14ac:dyDescent="0.25">
      <c r="A604" s="75" t="str">
        <f t="shared" si="22"/>
        <v>Infordata_14_config_standardMID8256HDDistribuzione Linux</v>
      </c>
      <c r="C604" t="s">
        <v>330</v>
      </c>
      <c r="D604" t="s">
        <v>306</v>
      </c>
      <c r="E604">
        <v>8</v>
      </c>
      <c r="F604">
        <v>256</v>
      </c>
      <c r="G604" t="s">
        <v>114</v>
      </c>
      <c r="H604" t="s">
        <v>115</v>
      </c>
      <c r="I604" t="s">
        <v>311</v>
      </c>
      <c r="J604" t="s">
        <v>295</v>
      </c>
      <c r="K604">
        <f t="shared" si="21"/>
        <v>0</v>
      </c>
    </row>
    <row r="605" spans="1:11" x14ac:dyDescent="0.25">
      <c r="A605" s="75" t="str">
        <f t="shared" si="22"/>
        <v>Infordata_14_config_standardMID8256HDWindows 11 Pro Education</v>
      </c>
      <c r="C605" t="s">
        <v>330</v>
      </c>
      <c r="D605" t="s">
        <v>306</v>
      </c>
      <c r="E605">
        <v>8</v>
      </c>
      <c r="F605">
        <v>256</v>
      </c>
      <c r="G605" t="s">
        <v>114</v>
      </c>
      <c r="H605" t="s">
        <v>304</v>
      </c>
      <c r="I605" t="s">
        <v>311</v>
      </c>
      <c r="J605" t="s">
        <v>295</v>
      </c>
      <c r="K605">
        <f t="shared" si="21"/>
        <v>0</v>
      </c>
    </row>
    <row r="606" spans="1:11" x14ac:dyDescent="0.25">
      <c r="A606" s="75" t="str">
        <f t="shared" si="22"/>
        <v>Infordata_14_config_standardMID8256HDWindows 11 Pro</v>
      </c>
      <c r="C606" t="s">
        <v>330</v>
      </c>
      <c r="D606" t="s">
        <v>306</v>
      </c>
      <c r="E606">
        <v>8</v>
      </c>
      <c r="F606">
        <v>256</v>
      </c>
      <c r="G606" t="s">
        <v>114</v>
      </c>
      <c r="H606" t="s">
        <v>296</v>
      </c>
      <c r="I606" t="s">
        <v>311</v>
      </c>
      <c r="J606" t="s">
        <v>295</v>
      </c>
      <c r="K606">
        <f t="shared" si="21"/>
        <v>0</v>
      </c>
    </row>
    <row r="607" spans="1:11" x14ac:dyDescent="0.25">
      <c r="A607" s="75" t="str">
        <f t="shared" si="22"/>
        <v>Infordata_14_config_standardMID16256HDDistribuzione Linux</v>
      </c>
      <c r="C607" t="s">
        <v>330</v>
      </c>
      <c r="D607" t="s">
        <v>306</v>
      </c>
      <c r="E607">
        <v>16</v>
      </c>
      <c r="F607">
        <v>256</v>
      </c>
      <c r="G607" t="s">
        <v>114</v>
      </c>
      <c r="H607" t="s">
        <v>115</v>
      </c>
      <c r="I607" t="s">
        <v>311</v>
      </c>
      <c r="J607" t="s">
        <v>295</v>
      </c>
      <c r="K607">
        <f t="shared" si="21"/>
        <v>0</v>
      </c>
    </row>
    <row r="608" spans="1:11" x14ac:dyDescent="0.25">
      <c r="A608" s="75" t="str">
        <f t="shared" si="22"/>
        <v>Infordata_14_config_standardMID16256HDWindows 11 Pro Education</v>
      </c>
      <c r="C608" t="s">
        <v>330</v>
      </c>
      <c r="D608" t="s">
        <v>306</v>
      </c>
      <c r="E608">
        <v>16</v>
      </c>
      <c r="F608">
        <v>256</v>
      </c>
      <c r="G608" t="s">
        <v>114</v>
      </c>
      <c r="H608" t="s">
        <v>304</v>
      </c>
      <c r="I608" t="s">
        <v>311</v>
      </c>
      <c r="J608" t="s">
        <v>295</v>
      </c>
      <c r="K608">
        <f t="shared" si="21"/>
        <v>0</v>
      </c>
    </row>
    <row r="609" spans="1:11" x14ac:dyDescent="0.25">
      <c r="A609" s="75" t="str">
        <f t="shared" si="22"/>
        <v>Infordata_14_config_standardMID16256HDWindows 11 Pro</v>
      </c>
      <c r="C609" t="s">
        <v>330</v>
      </c>
      <c r="D609" t="s">
        <v>306</v>
      </c>
      <c r="E609">
        <v>16</v>
      </c>
      <c r="F609">
        <v>256</v>
      </c>
      <c r="G609" t="s">
        <v>114</v>
      </c>
      <c r="H609" t="s">
        <v>296</v>
      </c>
      <c r="I609" t="s">
        <v>311</v>
      </c>
      <c r="J609" t="s">
        <v>295</v>
      </c>
      <c r="K609">
        <f t="shared" si="21"/>
        <v>0</v>
      </c>
    </row>
    <row r="610" spans="1:11" x14ac:dyDescent="0.25">
      <c r="A610" s="75" t="str">
        <f t="shared" si="22"/>
        <v>Infordata_14_config_standardMID8512HDDistribuzione Linux</v>
      </c>
      <c r="C610" t="s">
        <v>330</v>
      </c>
      <c r="D610" t="s">
        <v>306</v>
      </c>
      <c r="E610">
        <v>8</v>
      </c>
      <c r="F610">
        <v>512</v>
      </c>
      <c r="G610" t="s">
        <v>114</v>
      </c>
      <c r="H610" t="s">
        <v>115</v>
      </c>
      <c r="I610" t="s">
        <v>311</v>
      </c>
      <c r="J610" t="s">
        <v>295</v>
      </c>
      <c r="K610">
        <f t="shared" si="21"/>
        <v>0</v>
      </c>
    </row>
    <row r="611" spans="1:11" x14ac:dyDescent="0.25">
      <c r="A611" s="75" t="str">
        <f t="shared" si="22"/>
        <v>Infordata_14_config_standardMID8512HDWindows 11 Pro Education</v>
      </c>
      <c r="C611" t="s">
        <v>330</v>
      </c>
      <c r="D611" t="s">
        <v>306</v>
      </c>
      <c r="E611">
        <v>8</v>
      </c>
      <c r="F611">
        <v>512</v>
      </c>
      <c r="G611" t="s">
        <v>114</v>
      </c>
      <c r="H611" t="s">
        <v>304</v>
      </c>
      <c r="I611" t="s">
        <v>311</v>
      </c>
      <c r="J611" t="s">
        <v>295</v>
      </c>
      <c r="K611">
        <f t="shared" si="21"/>
        <v>0</v>
      </c>
    </row>
    <row r="612" spans="1:11" x14ac:dyDescent="0.25">
      <c r="A612" s="75" t="str">
        <f t="shared" si="22"/>
        <v>Infordata_14_config_standardMID8512HDWindows 11 Pro</v>
      </c>
      <c r="C612" t="s">
        <v>330</v>
      </c>
      <c r="D612" t="s">
        <v>306</v>
      </c>
      <c r="E612">
        <v>8</v>
      </c>
      <c r="F612">
        <v>512</v>
      </c>
      <c r="G612" t="s">
        <v>114</v>
      </c>
      <c r="H612" t="s">
        <v>296</v>
      </c>
      <c r="I612" t="s">
        <v>311</v>
      </c>
      <c r="J612" t="s">
        <v>295</v>
      </c>
      <c r="K612">
        <f t="shared" si="21"/>
        <v>0</v>
      </c>
    </row>
    <row r="613" spans="1:11" x14ac:dyDescent="0.25">
      <c r="A613" s="75" t="str">
        <f t="shared" si="22"/>
        <v>Infordata_14_config_standardMID16512HDDistribuzione Linux</v>
      </c>
      <c r="C613" t="s">
        <v>330</v>
      </c>
      <c r="D613" t="s">
        <v>306</v>
      </c>
      <c r="E613">
        <v>16</v>
      </c>
      <c r="F613">
        <v>512</v>
      </c>
      <c r="G613" t="s">
        <v>114</v>
      </c>
      <c r="H613" t="s">
        <v>115</v>
      </c>
      <c r="I613" t="s">
        <v>311</v>
      </c>
      <c r="J613" t="s">
        <v>295</v>
      </c>
      <c r="K613">
        <f t="shared" si="21"/>
        <v>0</v>
      </c>
    </row>
    <row r="614" spans="1:11" x14ac:dyDescent="0.25">
      <c r="A614" s="75" t="str">
        <f t="shared" si="22"/>
        <v>Infordata_14_config_standardMID16512HDWindows 11 Pro Education</v>
      </c>
      <c r="C614" t="s">
        <v>330</v>
      </c>
      <c r="D614" t="s">
        <v>306</v>
      </c>
      <c r="E614">
        <v>16</v>
      </c>
      <c r="F614">
        <v>512</v>
      </c>
      <c r="G614" t="s">
        <v>114</v>
      </c>
      <c r="H614" t="s">
        <v>304</v>
      </c>
      <c r="I614" t="s">
        <v>311</v>
      </c>
      <c r="J614" t="s">
        <v>295</v>
      </c>
      <c r="K614">
        <f t="shared" si="21"/>
        <v>0</v>
      </c>
    </row>
    <row r="615" spans="1:11" x14ac:dyDescent="0.25">
      <c r="A615" s="75" t="str">
        <f t="shared" si="22"/>
        <v>Infordata_14_config_standardMID16512HDWindows 11 Pro</v>
      </c>
      <c r="C615" t="s">
        <v>330</v>
      </c>
      <c r="D615" t="s">
        <v>306</v>
      </c>
      <c r="E615">
        <v>16</v>
      </c>
      <c r="F615">
        <v>512</v>
      </c>
      <c r="G615" t="s">
        <v>114</v>
      </c>
      <c r="H615" t="s">
        <v>296</v>
      </c>
      <c r="I615" t="s">
        <v>311</v>
      </c>
      <c r="J615" t="s">
        <v>295</v>
      </c>
      <c r="K615">
        <f t="shared" si="21"/>
        <v>0</v>
      </c>
    </row>
    <row r="616" spans="1:11" x14ac:dyDescent="0.25">
      <c r="A616" s="75" t="str">
        <f t="shared" si="22"/>
        <v>Infordata_14_config_standardMID8256FHDDistribuzione Linux</v>
      </c>
      <c r="C616" t="s">
        <v>330</v>
      </c>
      <c r="D616" t="s">
        <v>306</v>
      </c>
      <c r="E616">
        <v>8</v>
      </c>
      <c r="F616">
        <v>256</v>
      </c>
      <c r="G616" t="s">
        <v>303</v>
      </c>
      <c r="H616" t="s">
        <v>115</v>
      </c>
      <c r="I616" t="s">
        <v>311</v>
      </c>
      <c r="J616" t="s">
        <v>295</v>
      </c>
      <c r="K616">
        <f t="shared" si="21"/>
        <v>0</v>
      </c>
    </row>
    <row r="617" spans="1:11" x14ac:dyDescent="0.25">
      <c r="A617" s="75" t="str">
        <f t="shared" si="22"/>
        <v>Infordata_14_config_standardMID8256FHDWindows 11 Pro Education</v>
      </c>
      <c r="C617" t="s">
        <v>330</v>
      </c>
      <c r="D617" t="s">
        <v>306</v>
      </c>
      <c r="E617">
        <v>8</v>
      </c>
      <c r="F617">
        <v>256</v>
      </c>
      <c r="G617" t="s">
        <v>303</v>
      </c>
      <c r="H617" t="s">
        <v>304</v>
      </c>
      <c r="I617" t="s">
        <v>311</v>
      </c>
      <c r="J617" t="s">
        <v>295</v>
      </c>
      <c r="K617">
        <f t="shared" si="21"/>
        <v>0</v>
      </c>
    </row>
    <row r="618" spans="1:11" x14ac:dyDescent="0.25">
      <c r="A618" s="75" t="str">
        <f t="shared" si="22"/>
        <v>Infordata_14_config_standardMID8256FHDWindows 11 Pro</v>
      </c>
      <c r="C618" t="s">
        <v>330</v>
      </c>
      <c r="D618" t="s">
        <v>306</v>
      </c>
      <c r="E618">
        <v>8</v>
      </c>
      <c r="F618">
        <v>256</v>
      </c>
      <c r="G618" t="s">
        <v>303</v>
      </c>
      <c r="H618" t="s">
        <v>296</v>
      </c>
      <c r="I618" t="s">
        <v>311</v>
      </c>
      <c r="J618" t="s">
        <v>295</v>
      </c>
      <c r="K618">
        <f t="shared" si="21"/>
        <v>0</v>
      </c>
    </row>
    <row r="619" spans="1:11" x14ac:dyDescent="0.25">
      <c r="A619" s="75" t="str">
        <f t="shared" si="22"/>
        <v>Infordata_14_config_standardMID16256FHDDistribuzione Linux</v>
      </c>
      <c r="C619" t="s">
        <v>330</v>
      </c>
      <c r="D619" t="s">
        <v>306</v>
      </c>
      <c r="E619">
        <v>16</v>
      </c>
      <c r="F619">
        <v>256</v>
      </c>
      <c r="G619" t="s">
        <v>303</v>
      </c>
      <c r="H619" t="s">
        <v>115</v>
      </c>
      <c r="I619" t="s">
        <v>311</v>
      </c>
      <c r="J619" t="s">
        <v>295</v>
      </c>
      <c r="K619">
        <f t="shared" si="21"/>
        <v>0</v>
      </c>
    </row>
    <row r="620" spans="1:11" x14ac:dyDescent="0.25">
      <c r="A620" s="75" t="str">
        <f t="shared" si="22"/>
        <v>Infordata_14_config_standardMID16256FHDWindows 11 Pro Education</v>
      </c>
      <c r="C620" t="s">
        <v>330</v>
      </c>
      <c r="D620" t="s">
        <v>306</v>
      </c>
      <c r="E620">
        <v>16</v>
      </c>
      <c r="F620">
        <v>256</v>
      </c>
      <c r="G620" t="s">
        <v>303</v>
      </c>
      <c r="H620" t="s">
        <v>304</v>
      </c>
      <c r="I620" t="s">
        <v>311</v>
      </c>
      <c r="J620" t="s">
        <v>295</v>
      </c>
      <c r="K620">
        <f t="shared" si="21"/>
        <v>0</v>
      </c>
    </row>
    <row r="621" spans="1:11" x14ac:dyDescent="0.25">
      <c r="A621" s="75" t="str">
        <f t="shared" si="22"/>
        <v>Infordata_14_config_standardMID16256FHDWindows 11 Pro</v>
      </c>
      <c r="C621" t="s">
        <v>330</v>
      </c>
      <c r="D621" t="s">
        <v>306</v>
      </c>
      <c r="E621">
        <v>16</v>
      </c>
      <c r="F621">
        <v>256</v>
      </c>
      <c r="G621" t="s">
        <v>303</v>
      </c>
      <c r="H621" t="s">
        <v>296</v>
      </c>
      <c r="I621" t="s">
        <v>311</v>
      </c>
      <c r="J621" t="s">
        <v>295</v>
      </c>
      <c r="K621">
        <f t="shared" si="21"/>
        <v>0</v>
      </c>
    </row>
    <row r="622" spans="1:11" x14ac:dyDescent="0.25">
      <c r="A622" s="75" t="str">
        <f t="shared" si="22"/>
        <v>Infordata_14_config_standardMID8512FHDDistribuzione Linux</v>
      </c>
      <c r="C622" t="s">
        <v>330</v>
      </c>
      <c r="D622" t="s">
        <v>306</v>
      </c>
      <c r="E622">
        <v>8</v>
      </c>
      <c r="F622">
        <v>512</v>
      </c>
      <c r="G622" t="s">
        <v>303</v>
      </c>
      <c r="H622" t="s">
        <v>115</v>
      </c>
      <c r="I622" t="s">
        <v>311</v>
      </c>
      <c r="J622" t="s">
        <v>295</v>
      </c>
      <c r="K622">
        <f t="shared" si="21"/>
        <v>0</v>
      </c>
    </row>
    <row r="623" spans="1:11" x14ac:dyDescent="0.25">
      <c r="A623" s="75" t="str">
        <f t="shared" si="22"/>
        <v>Infordata_14_config_standardMID8512FHDWindows 11 Pro Education</v>
      </c>
      <c r="C623" t="s">
        <v>330</v>
      </c>
      <c r="D623" t="s">
        <v>306</v>
      </c>
      <c r="E623">
        <v>8</v>
      </c>
      <c r="F623">
        <v>512</v>
      </c>
      <c r="G623" t="s">
        <v>303</v>
      </c>
      <c r="H623" t="s">
        <v>304</v>
      </c>
      <c r="I623" t="s">
        <v>311</v>
      </c>
      <c r="J623" t="s">
        <v>295</v>
      </c>
      <c r="K623">
        <f t="shared" si="21"/>
        <v>0</v>
      </c>
    </row>
    <row r="624" spans="1:11" x14ac:dyDescent="0.25">
      <c r="A624" s="75" t="str">
        <f t="shared" si="22"/>
        <v>Infordata_14_config_standardMID8512FHDWindows 11 Pro</v>
      </c>
      <c r="C624" t="s">
        <v>330</v>
      </c>
      <c r="D624" t="s">
        <v>306</v>
      </c>
      <c r="E624">
        <v>8</v>
      </c>
      <c r="F624">
        <v>512</v>
      </c>
      <c r="G624" t="s">
        <v>303</v>
      </c>
      <c r="H624" t="s">
        <v>296</v>
      </c>
      <c r="I624" t="s">
        <v>311</v>
      </c>
      <c r="J624" t="s">
        <v>295</v>
      </c>
      <c r="K624">
        <f t="shared" si="21"/>
        <v>0</v>
      </c>
    </row>
    <row r="625" spans="1:11" x14ac:dyDescent="0.25">
      <c r="A625" s="75" t="str">
        <f t="shared" si="22"/>
        <v>Infordata_14_config_standardMID16512FHDDistribuzione Linux</v>
      </c>
      <c r="C625" t="s">
        <v>330</v>
      </c>
      <c r="D625" t="s">
        <v>306</v>
      </c>
      <c r="E625">
        <v>16</v>
      </c>
      <c r="F625">
        <v>512</v>
      </c>
      <c r="G625" t="s">
        <v>303</v>
      </c>
      <c r="H625" t="s">
        <v>115</v>
      </c>
      <c r="I625" t="s">
        <v>311</v>
      </c>
      <c r="J625" t="s">
        <v>295</v>
      </c>
      <c r="K625">
        <f t="shared" si="21"/>
        <v>0</v>
      </c>
    </row>
    <row r="626" spans="1:11" x14ac:dyDescent="0.25">
      <c r="A626" s="75" t="str">
        <f t="shared" si="22"/>
        <v>Infordata_14_config_standardMID16512FHDWindows 11 Pro Education</v>
      </c>
      <c r="C626" t="s">
        <v>330</v>
      </c>
      <c r="D626" t="s">
        <v>306</v>
      </c>
      <c r="E626">
        <v>16</v>
      </c>
      <c r="F626">
        <v>512</v>
      </c>
      <c r="G626" t="s">
        <v>303</v>
      </c>
      <c r="H626" t="s">
        <v>304</v>
      </c>
      <c r="I626" t="s">
        <v>311</v>
      </c>
      <c r="J626" t="s">
        <v>295</v>
      </c>
      <c r="K626">
        <f t="shared" si="21"/>
        <v>0</v>
      </c>
    </row>
    <row r="627" spans="1:11" x14ac:dyDescent="0.25">
      <c r="A627" s="75" t="str">
        <f t="shared" si="22"/>
        <v>Infordata_14_config_standardMID16512FHDWindows 11 Pro</v>
      </c>
      <c r="C627" t="s">
        <v>330</v>
      </c>
      <c r="D627" t="s">
        <v>306</v>
      </c>
      <c r="E627">
        <v>16</v>
      </c>
      <c r="F627">
        <v>512</v>
      </c>
      <c r="G627" t="s">
        <v>303</v>
      </c>
      <c r="H627" t="s">
        <v>296</v>
      </c>
      <c r="I627" t="s">
        <v>311</v>
      </c>
      <c r="J627" t="s">
        <v>295</v>
      </c>
      <c r="K627">
        <f t="shared" si="21"/>
        <v>0</v>
      </c>
    </row>
    <row r="628" spans="1:11" x14ac:dyDescent="0.25">
      <c r="A628" s="75" t="str">
        <f t="shared" si="22"/>
        <v>Infordata_14_config_standardHIGH8256HDDistribuzione Linux</v>
      </c>
      <c r="C628" t="s">
        <v>330</v>
      </c>
      <c r="D628" t="s">
        <v>307</v>
      </c>
      <c r="E628">
        <v>8</v>
      </c>
      <c r="F628">
        <v>256</v>
      </c>
      <c r="G628" t="s">
        <v>114</v>
      </c>
      <c r="H628" t="s">
        <v>115</v>
      </c>
      <c r="I628" t="s">
        <v>311</v>
      </c>
      <c r="J628" t="s">
        <v>295</v>
      </c>
      <c r="K628">
        <f t="shared" si="21"/>
        <v>0</v>
      </c>
    </row>
    <row r="629" spans="1:11" x14ac:dyDescent="0.25">
      <c r="A629" s="75" t="str">
        <f t="shared" si="22"/>
        <v>Infordata_14_config_standardHIGH8256HDWindows 11 Pro Education</v>
      </c>
      <c r="C629" t="s">
        <v>330</v>
      </c>
      <c r="D629" t="s">
        <v>307</v>
      </c>
      <c r="E629">
        <v>8</v>
      </c>
      <c r="F629">
        <v>256</v>
      </c>
      <c r="G629" t="s">
        <v>114</v>
      </c>
      <c r="H629" t="s">
        <v>304</v>
      </c>
      <c r="I629" t="s">
        <v>311</v>
      </c>
      <c r="J629" t="s">
        <v>295</v>
      </c>
      <c r="K629">
        <f t="shared" si="21"/>
        <v>0</v>
      </c>
    </row>
    <row r="630" spans="1:11" x14ac:dyDescent="0.25">
      <c r="A630" s="75" t="str">
        <f t="shared" si="22"/>
        <v>Infordata_14_config_standardHIGH8256HDWindows 11 Pro</v>
      </c>
      <c r="C630" t="s">
        <v>330</v>
      </c>
      <c r="D630" t="s">
        <v>307</v>
      </c>
      <c r="E630">
        <v>8</v>
      </c>
      <c r="F630">
        <v>256</v>
      </c>
      <c r="G630" t="s">
        <v>114</v>
      </c>
      <c r="H630" t="s">
        <v>296</v>
      </c>
      <c r="I630" t="s">
        <v>311</v>
      </c>
      <c r="J630" t="s">
        <v>295</v>
      </c>
      <c r="K630">
        <f t="shared" si="21"/>
        <v>0</v>
      </c>
    </row>
    <row r="631" spans="1:11" x14ac:dyDescent="0.25">
      <c r="A631" s="75" t="str">
        <f t="shared" si="22"/>
        <v>Infordata_14_config_standardHIGH16256HDDistribuzione Linux</v>
      </c>
      <c r="C631" t="s">
        <v>330</v>
      </c>
      <c r="D631" t="s">
        <v>307</v>
      </c>
      <c r="E631">
        <v>16</v>
      </c>
      <c r="F631">
        <v>256</v>
      </c>
      <c r="G631" t="s">
        <v>114</v>
      </c>
      <c r="H631" t="s">
        <v>115</v>
      </c>
      <c r="I631" t="s">
        <v>311</v>
      </c>
      <c r="J631" t="s">
        <v>295</v>
      </c>
      <c r="K631">
        <f t="shared" si="21"/>
        <v>0</v>
      </c>
    </row>
    <row r="632" spans="1:11" x14ac:dyDescent="0.25">
      <c r="A632" s="75" t="str">
        <f t="shared" si="22"/>
        <v>Infordata_14_config_standardHIGH16256HDWindows 11 Pro Education</v>
      </c>
      <c r="C632" t="s">
        <v>330</v>
      </c>
      <c r="D632" t="s">
        <v>307</v>
      </c>
      <c r="E632">
        <v>16</v>
      </c>
      <c r="F632">
        <v>256</v>
      </c>
      <c r="G632" t="s">
        <v>114</v>
      </c>
      <c r="H632" t="s">
        <v>304</v>
      </c>
      <c r="I632" t="s">
        <v>311</v>
      </c>
      <c r="J632" t="s">
        <v>295</v>
      </c>
      <c r="K632">
        <f t="shared" si="21"/>
        <v>0</v>
      </c>
    </row>
    <row r="633" spans="1:11" x14ac:dyDescent="0.25">
      <c r="A633" s="75" t="str">
        <f t="shared" si="22"/>
        <v>Infordata_14_config_standardHIGH16256HDWindows 11 Pro</v>
      </c>
      <c r="C633" t="s">
        <v>330</v>
      </c>
      <c r="D633" t="s">
        <v>307</v>
      </c>
      <c r="E633">
        <v>16</v>
      </c>
      <c r="F633">
        <v>256</v>
      </c>
      <c r="G633" t="s">
        <v>114</v>
      </c>
      <c r="H633" t="s">
        <v>296</v>
      </c>
      <c r="I633" t="s">
        <v>311</v>
      </c>
      <c r="J633" t="s">
        <v>295</v>
      </c>
      <c r="K633">
        <f t="shared" si="21"/>
        <v>0</v>
      </c>
    </row>
    <row r="634" spans="1:11" x14ac:dyDescent="0.25">
      <c r="A634" s="75" t="str">
        <f t="shared" si="22"/>
        <v>Infordata_14_config_standardHIGH8512HDDistribuzione Linux</v>
      </c>
      <c r="C634" t="s">
        <v>330</v>
      </c>
      <c r="D634" t="s">
        <v>307</v>
      </c>
      <c r="E634">
        <v>8</v>
      </c>
      <c r="F634">
        <v>512</v>
      </c>
      <c r="G634" t="s">
        <v>114</v>
      </c>
      <c r="H634" t="s">
        <v>115</v>
      </c>
      <c r="I634" t="s">
        <v>311</v>
      </c>
      <c r="J634" t="s">
        <v>295</v>
      </c>
      <c r="K634">
        <f t="shared" si="21"/>
        <v>0</v>
      </c>
    </row>
    <row r="635" spans="1:11" x14ac:dyDescent="0.25">
      <c r="A635" s="75" t="str">
        <f t="shared" si="22"/>
        <v>Infordata_14_config_standardHIGH8512HDWindows 11 Pro Education</v>
      </c>
      <c r="C635" t="s">
        <v>330</v>
      </c>
      <c r="D635" t="s">
        <v>307</v>
      </c>
      <c r="E635">
        <v>8</v>
      </c>
      <c r="F635">
        <v>512</v>
      </c>
      <c r="G635" t="s">
        <v>114</v>
      </c>
      <c r="H635" t="s">
        <v>304</v>
      </c>
      <c r="I635" t="s">
        <v>311</v>
      </c>
      <c r="J635" t="s">
        <v>295</v>
      </c>
      <c r="K635">
        <f t="shared" si="21"/>
        <v>0</v>
      </c>
    </row>
    <row r="636" spans="1:11" x14ac:dyDescent="0.25">
      <c r="A636" s="75" t="str">
        <f t="shared" si="22"/>
        <v>Infordata_14_config_standardHIGH8512HDWindows 11 Pro</v>
      </c>
      <c r="C636" t="s">
        <v>330</v>
      </c>
      <c r="D636" t="s">
        <v>307</v>
      </c>
      <c r="E636">
        <v>8</v>
      </c>
      <c r="F636">
        <v>512</v>
      </c>
      <c r="G636" t="s">
        <v>114</v>
      </c>
      <c r="H636" t="s">
        <v>296</v>
      </c>
      <c r="I636" t="s">
        <v>311</v>
      </c>
      <c r="J636" t="s">
        <v>295</v>
      </c>
      <c r="K636">
        <f t="shared" si="21"/>
        <v>0</v>
      </c>
    </row>
    <row r="637" spans="1:11" x14ac:dyDescent="0.25">
      <c r="A637" s="75" t="str">
        <f t="shared" si="22"/>
        <v>Infordata_14_config_standardHIGH16512HDDistribuzione Linux</v>
      </c>
      <c r="C637" t="s">
        <v>330</v>
      </c>
      <c r="D637" t="s">
        <v>307</v>
      </c>
      <c r="E637">
        <v>16</v>
      </c>
      <c r="F637">
        <v>512</v>
      </c>
      <c r="G637" t="s">
        <v>114</v>
      </c>
      <c r="H637" t="s">
        <v>115</v>
      </c>
      <c r="I637" t="s">
        <v>311</v>
      </c>
      <c r="J637" t="s">
        <v>295</v>
      </c>
      <c r="K637">
        <f t="shared" si="21"/>
        <v>0</v>
      </c>
    </row>
    <row r="638" spans="1:11" x14ac:dyDescent="0.25">
      <c r="A638" s="75" t="str">
        <f t="shared" si="22"/>
        <v>Infordata_14_config_standardHIGH16512HDWindows 11 Pro Education</v>
      </c>
      <c r="C638" t="s">
        <v>330</v>
      </c>
      <c r="D638" t="s">
        <v>307</v>
      </c>
      <c r="E638">
        <v>16</v>
      </c>
      <c r="F638">
        <v>512</v>
      </c>
      <c r="G638" t="s">
        <v>114</v>
      </c>
      <c r="H638" t="s">
        <v>304</v>
      </c>
      <c r="I638" t="s">
        <v>311</v>
      </c>
      <c r="J638" t="s">
        <v>295</v>
      </c>
      <c r="K638">
        <f t="shared" si="21"/>
        <v>0</v>
      </c>
    </row>
    <row r="639" spans="1:11" x14ac:dyDescent="0.25">
      <c r="A639" s="75" t="str">
        <f t="shared" si="22"/>
        <v>Infordata_14_config_standardHIGH16512HDWindows 11 Pro</v>
      </c>
      <c r="C639" t="s">
        <v>330</v>
      </c>
      <c r="D639" t="s">
        <v>307</v>
      </c>
      <c r="E639">
        <v>16</v>
      </c>
      <c r="F639">
        <v>512</v>
      </c>
      <c r="G639" t="s">
        <v>114</v>
      </c>
      <c r="H639" t="s">
        <v>296</v>
      </c>
      <c r="I639" t="s">
        <v>311</v>
      </c>
      <c r="J639" t="s">
        <v>295</v>
      </c>
      <c r="K639">
        <f t="shared" si="21"/>
        <v>0</v>
      </c>
    </row>
    <row r="640" spans="1:11" x14ac:dyDescent="0.25">
      <c r="A640" s="75" t="str">
        <f t="shared" si="22"/>
        <v>Infordata_14_config_standardHIGH8256FHDDistribuzione Linux</v>
      </c>
      <c r="C640" t="s">
        <v>330</v>
      </c>
      <c r="D640" t="s">
        <v>307</v>
      </c>
      <c r="E640">
        <v>8</v>
      </c>
      <c r="F640">
        <v>256</v>
      </c>
      <c r="G640" t="s">
        <v>303</v>
      </c>
      <c r="H640" t="s">
        <v>115</v>
      </c>
      <c r="I640" t="s">
        <v>311</v>
      </c>
      <c r="J640" t="s">
        <v>295</v>
      </c>
      <c r="K640">
        <f t="shared" si="21"/>
        <v>0</v>
      </c>
    </row>
    <row r="641" spans="1:11" x14ac:dyDescent="0.25">
      <c r="A641" s="75" t="str">
        <f t="shared" si="22"/>
        <v>Infordata_14_config_standardHIGH8256FHDWindows 11 Pro Education</v>
      </c>
      <c r="C641" t="s">
        <v>330</v>
      </c>
      <c r="D641" t="s">
        <v>307</v>
      </c>
      <c r="E641">
        <v>8</v>
      </c>
      <c r="F641">
        <v>256</v>
      </c>
      <c r="G641" t="s">
        <v>303</v>
      </c>
      <c r="H641" t="s">
        <v>304</v>
      </c>
      <c r="I641" t="s">
        <v>311</v>
      </c>
      <c r="J641" t="s">
        <v>295</v>
      </c>
      <c r="K641">
        <f t="shared" si="21"/>
        <v>0</v>
      </c>
    </row>
    <row r="642" spans="1:11" x14ac:dyDescent="0.25">
      <c r="A642" s="75" t="str">
        <f t="shared" si="22"/>
        <v>Infordata_14_config_standardHIGH8256FHDWindows 11 Pro</v>
      </c>
      <c r="C642" t="s">
        <v>330</v>
      </c>
      <c r="D642" t="s">
        <v>307</v>
      </c>
      <c r="E642">
        <v>8</v>
      </c>
      <c r="F642">
        <v>256</v>
      </c>
      <c r="G642" t="s">
        <v>303</v>
      </c>
      <c r="H642" t="s">
        <v>296</v>
      </c>
      <c r="I642" t="s">
        <v>311</v>
      </c>
      <c r="J642" t="s">
        <v>295</v>
      </c>
      <c r="K642">
        <f t="shared" si="21"/>
        <v>0</v>
      </c>
    </row>
    <row r="643" spans="1:11" x14ac:dyDescent="0.25">
      <c r="A643" s="75" t="str">
        <f t="shared" si="22"/>
        <v>Infordata_14_config_standardHIGH16256FHDDistribuzione Linux</v>
      </c>
      <c r="C643" t="s">
        <v>330</v>
      </c>
      <c r="D643" t="s">
        <v>307</v>
      </c>
      <c r="E643">
        <v>16</v>
      </c>
      <c r="F643">
        <v>256</v>
      </c>
      <c r="G643" t="s">
        <v>303</v>
      </c>
      <c r="H643" t="s">
        <v>115</v>
      </c>
      <c r="I643" t="s">
        <v>311</v>
      </c>
      <c r="J643" t="s">
        <v>295</v>
      </c>
      <c r="K643">
        <f t="shared" si="21"/>
        <v>0</v>
      </c>
    </row>
    <row r="644" spans="1:11" x14ac:dyDescent="0.25">
      <c r="A644" s="75" t="str">
        <f t="shared" si="22"/>
        <v>Infordata_14_config_standardHIGH16256FHDWindows 11 Pro Education</v>
      </c>
      <c r="C644" t="s">
        <v>330</v>
      </c>
      <c r="D644" t="s">
        <v>307</v>
      </c>
      <c r="E644">
        <v>16</v>
      </c>
      <c r="F644">
        <v>256</v>
      </c>
      <c r="G644" t="s">
        <v>303</v>
      </c>
      <c r="H644" t="s">
        <v>304</v>
      </c>
      <c r="I644" t="s">
        <v>311</v>
      </c>
      <c r="J644" t="s">
        <v>295</v>
      </c>
      <c r="K644">
        <f t="shared" si="21"/>
        <v>0</v>
      </c>
    </row>
    <row r="645" spans="1:11" x14ac:dyDescent="0.25">
      <c r="A645" s="75" t="str">
        <f t="shared" si="22"/>
        <v>Infordata_14_config_standardHIGH16256FHDWindows 11 Pro</v>
      </c>
      <c r="C645" t="s">
        <v>330</v>
      </c>
      <c r="D645" t="s">
        <v>307</v>
      </c>
      <c r="E645">
        <v>16</v>
      </c>
      <c r="F645">
        <v>256</v>
      </c>
      <c r="G645" t="s">
        <v>303</v>
      </c>
      <c r="H645" t="s">
        <v>296</v>
      </c>
      <c r="I645" t="s">
        <v>311</v>
      </c>
      <c r="J645" t="s">
        <v>295</v>
      </c>
      <c r="K645">
        <f t="shared" ref="K645:K708" si="23">+IF(J645="NO",0,1)</f>
        <v>0</v>
      </c>
    </row>
    <row r="646" spans="1:11" x14ac:dyDescent="0.25">
      <c r="A646" s="75" t="str">
        <f t="shared" si="22"/>
        <v>Infordata_14_config_standardHIGH8512FHDDistribuzione Linux</v>
      </c>
      <c r="C646" t="s">
        <v>330</v>
      </c>
      <c r="D646" t="s">
        <v>307</v>
      </c>
      <c r="E646">
        <v>8</v>
      </c>
      <c r="F646">
        <v>512</v>
      </c>
      <c r="G646" t="s">
        <v>303</v>
      </c>
      <c r="H646" t="s">
        <v>115</v>
      </c>
      <c r="I646" t="s">
        <v>311</v>
      </c>
      <c r="J646" t="s">
        <v>295</v>
      </c>
      <c r="K646">
        <f t="shared" si="23"/>
        <v>0</v>
      </c>
    </row>
    <row r="647" spans="1:11" x14ac:dyDescent="0.25">
      <c r="A647" s="75" t="str">
        <f t="shared" si="22"/>
        <v>Infordata_14_config_standardHIGH8512FHDWindows 11 Pro Education</v>
      </c>
      <c r="C647" t="s">
        <v>330</v>
      </c>
      <c r="D647" t="s">
        <v>307</v>
      </c>
      <c r="E647">
        <v>8</v>
      </c>
      <c r="F647">
        <v>512</v>
      </c>
      <c r="G647" t="s">
        <v>303</v>
      </c>
      <c r="H647" t="s">
        <v>304</v>
      </c>
      <c r="I647" t="s">
        <v>311</v>
      </c>
      <c r="J647" t="s">
        <v>295</v>
      </c>
      <c r="K647">
        <f t="shared" si="23"/>
        <v>0</v>
      </c>
    </row>
    <row r="648" spans="1:11" x14ac:dyDescent="0.25">
      <c r="A648" s="75" t="str">
        <f t="shared" si="22"/>
        <v>Infordata_14_config_standardHIGH8512FHDWindows 11 Pro</v>
      </c>
      <c r="C648" t="s">
        <v>330</v>
      </c>
      <c r="D648" t="s">
        <v>307</v>
      </c>
      <c r="E648">
        <v>8</v>
      </c>
      <c r="F648">
        <v>512</v>
      </c>
      <c r="G648" t="s">
        <v>303</v>
      </c>
      <c r="H648" t="s">
        <v>296</v>
      </c>
      <c r="I648" t="s">
        <v>311</v>
      </c>
      <c r="J648" t="s">
        <v>295</v>
      </c>
      <c r="K648">
        <f t="shared" si="23"/>
        <v>0</v>
      </c>
    </row>
    <row r="649" spans="1:11" x14ac:dyDescent="0.25">
      <c r="A649" s="75" t="str">
        <f t="shared" si="22"/>
        <v>Infordata_14_config_standardHIGH16512FHDDistribuzione Linux</v>
      </c>
      <c r="C649" t="s">
        <v>330</v>
      </c>
      <c r="D649" t="s">
        <v>307</v>
      </c>
      <c r="E649">
        <v>16</v>
      </c>
      <c r="F649">
        <v>512</v>
      </c>
      <c r="G649" t="s">
        <v>303</v>
      </c>
      <c r="H649" t="s">
        <v>115</v>
      </c>
      <c r="I649" t="s">
        <v>311</v>
      </c>
      <c r="J649" t="s">
        <v>295</v>
      </c>
      <c r="K649">
        <f t="shared" si="23"/>
        <v>0</v>
      </c>
    </row>
    <row r="650" spans="1:11" x14ac:dyDescent="0.25">
      <c r="A650" s="75" t="str">
        <f t="shared" si="22"/>
        <v>Infordata_14_config_standardHIGH16512FHDWindows 11 Pro Education</v>
      </c>
      <c r="C650" t="s">
        <v>330</v>
      </c>
      <c r="D650" t="s">
        <v>307</v>
      </c>
      <c r="E650">
        <v>16</v>
      </c>
      <c r="F650">
        <v>512</v>
      </c>
      <c r="G650" t="s">
        <v>303</v>
      </c>
      <c r="H650" t="s">
        <v>304</v>
      </c>
      <c r="I650" t="s">
        <v>311</v>
      </c>
      <c r="J650" t="s">
        <v>295</v>
      </c>
      <c r="K650">
        <f t="shared" si="23"/>
        <v>0</v>
      </c>
    </row>
    <row r="651" spans="1:11" x14ac:dyDescent="0.25">
      <c r="A651" s="75" t="str">
        <f t="shared" si="22"/>
        <v>Infordata_14_config_standardHIGH16512FHDWindows 11 Pro</v>
      </c>
      <c r="C651" t="s">
        <v>330</v>
      </c>
      <c r="D651" t="s">
        <v>307</v>
      </c>
      <c r="E651">
        <v>16</v>
      </c>
      <c r="F651">
        <v>512</v>
      </c>
      <c r="G651" t="s">
        <v>303</v>
      </c>
      <c r="H651" t="s">
        <v>296</v>
      </c>
      <c r="I651" t="s">
        <v>311</v>
      </c>
      <c r="J651" t="s">
        <v>295</v>
      </c>
      <c r="K651">
        <f t="shared" si="23"/>
        <v>0</v>
      </c>
    </row>
    <row r="652" spans="1:11" x14ac:dyDescent="0.25">
      <c r="A652" s="75" t="str">
        <f t="shared" si="22"/>
        <v>Infordata_14_config_TCOLOW8256HDDistribuzione Linux</v>
      </c>
      <c r="C652" t="s">
        <v>330</v>
      </c>
      <c r="D652" t="s">
        <v>305</v>
      </c>
      <c r="E652">
        <v>8</v>
      </c>
      <c r="F652">
        <v>256</v>
      </c>
      <c r="G652" t="s">
        <v>114</v>
      </c>
      <c r="H652" t="s">
        <v>115</v>
      </c>
      <c r="I652" t="s">
        <v>309</v>
      </c>
      <c r="J652" t="s">
        <v>297</v>
      </c>
      <c r="K652">
        <f t="shared" si="23"/>
        <v>1</v>
      </c>
    </row>
    <row r="653" spans="1:11" x14ac:dyDescent="0.25">
      <c r="A653" s="75" t="str">
        <f t="shared" si="22"/>
        <v>Infordata_14_config_TCOLOW8256HDWindows 11 Pro Education</v>
      </c>
      <c r="C653" t="s">
        <v>330</v>
      </c>
      <c r="D653" t="s">
        <v>305</v>
      </c>
      <c r="E653">
        <v>8</v>
      </c>
      <c r="F653">
        <v>256</v>
      </c>
      <c r="G653" t="s">
        <v>114</v>
      </c>
      <c r="H653" t="s">
        <v>304</v>
      </c>
      <c r="I653" t="s">
        <v>309</v>
      </c>
      <c r="J653" t="s">
        <v>297</v>
      </c>
      <c r="K653">
        <f t="shared" si="23"/>
        <v>1</v>
      </c>
    </row>
    <row r="654" spans="1:11" x14ac:dyDescent="0.25">
      <c r="A654" s="75" t="str">
        <f t="shared" si="22"/>
        <v>Infordata_14_config_TCOLOW8256HDWindows 11 Pro</v>
      </c>
      <c r="C654" t="s">
        <v>330</v>
      </c>
      <c r="D654" t="s">
        <v>305</v>
      </c>
      <c r="E654">
        <v>8</v>
      </c>
      <c r="F654">
        <v>256</v>
      </c>
      <c r="G654" t="s">
        <v>114</v>
      </c>
      <c r="H654" t="s">
        <v>296</v>
      </c>
      <c r="I654" t="s">
        <v>309</v>
      </c>
      <c r="J654" t="s">
        <v>297</v>
      </c>
      <c r="K654">
        <f t="shared" si="23"/>
        <v>1</v>
      </c>
    </row>
    <row r="655" spans="1:11" x14ac:dyDescent="0.25">
      <c r="A655" s="75" t="str">
        <f t="shared" si="22"/>
        <v>Infordata_14_config_TCOLOW16256HDDistribuzione Linux</v>
      </c>
      <c r="C655" t="s">
        <v>330</v>
      </c>
      <c r="D655" t="s">
        <v>305</v>
      </c>
      <c r="E655">
        <v>16</v>
      </c>
      <c r="F655">
        <v>256</v>
      </c>
      <c r="G655" t="s">
        <v>114</v>
      </c>
      <c r="H655" t="s">
        <v>115</v>
      </c>
      <c r="I655" t="s">
        <v>309</v>
      </c>
      <c r="J655" t="s">
        <v>297</v>
      </c>
      <c r="K655">
        <f t="shared" si="23"/>
        <v>1</v>
      </c>
    </row>
    <row r="656" spans="1:11" x14ac:dyDescent="0.25">
      <c r="A656" s="75" t="str">
        <f t="shared" si="22"/>
        <v>Infordata_14_config_TCOLOW16256HDWindows 11 Pro Education</v>
      </c>
      <c r="C656" t="s">
        <v>330</v>
      </c>
      <c r="D656" t="s">
        <v>305</v>
      </c>
      <c r="E656">
        <v>16</v>
      </c>
      <c r="F656">
        <v>256</v>
      </c>
      <c r="G656" t="s">
        <v>114</v>
      </c>
      <c r="H656" t="s">
        <v>304</v>
      </c>
      <c r="I656" t="s">
        <v>309</v>
      </c>
      <c r="J656" t="s">
        <v>297</v>
      </c>
      <c r="K656">
        <f t="shared" si="23"/>
        <v>1</v>
      </c>
    </row>
    <row r="657" spans="1:11" x14ac:dyDescent="0.25">
      <c r="A657" s="75" t="str">
        <f t="shared" si="22"/>
        <v>Infordata_14_config_TCOLOW16256HDWindows 11 Pro</v>
      </c>
      <c r="C657" t="s">
        <v>330</v>
      </c>
      <c r="D657" t="s">
        <v>305</v>
      </c>
      <c r="E657">
        <v>16</v>
      </c>
      <c r="F657">
        <v>256</v>
      </c>
      <c r="G657" t="s">
        <v>114</v>
      </c>
      <c r="H657" t="s">
        <v>296</v>
      </c>
      <c r="I657" t="s">
        <v>309</v>
      </c>
      <c r="J657" t="s">
        <v>297</v>
      </c>
      <c r="K657">
        <f t="shared" si="23"/>
        <v>1</v>
      </c>
    </row>
    <row r="658" spans="1:11" x14ac:dyDescent="0.25">
      <c r="A658" s="75" t="str">
        <f t="shared" si="22"/>
        <v>Infordata_14_config_TCOLOW8512HDDistribuzione Linux</v>
      </c>
      <c r="C658" t="s">
        <v>330</v>
      </c>
      <c r="D658" t="s">
        <v>305</v>
      </c>
      <c r="E658">
        <v>8</v>
      </c>
      <c r="F658">
        <v>512</v>
      </c>
      <c r="G658" t="s">
        <v>114</v>
      </c>
      <c r="H658" t="s">
        <v>115</v>
      </c>
      <c r="I658" t="s">
        <v>309</v>
      </c>
      <c r="J658" t="s">
        <v>297</v>
      </c>
      <c r="K658">
        <f t="shared" si="23"/>
        <v>1</v>
      </c>
    </row>
    <row r="659" spans="1:11" x14ac:dyDescent="0.25">
      <c r="A659" s="75" t="str">
        <f t="shared" si="22"/>
        <v>Infordata_14_config_TCOLOW8512HDWindows 11 Pro Education</v>
      </c>
      <c r="C659" t="s">
        <v>330</v>
      </c>
      <c r="D659" t="s">
        <v>305</v>
      </c>
      <c r="E659">
        <v>8</v>
      </c>
      <c r="F659">
        <v>512</v>
      </c>
      <c r="G659" t="s">
        <v>114</v>
      </c>
      <c r="H659" t="s">
        <v>304</v>
      </c>
      <c r="I659" t="s">
        <v>309</v>
      </c>
      <c r="J659" t="s">
        <v>297</v>
      </c>
      <c r="K659">
        <f t="shared" si="23"/>
        <v>1</v>
      </c>
    </row>
    <row r="660" spans="1:11" x14ac:dyDescent="0.25">
      <c r="A660" s="75" t="str">
        <f t="shared" si="22"/>
        <v>Infordata_14_config_TCOLOW8512HDWindows 11 Pro</v>
      </c>
      <c r="C660" t="s">
        <v>330</v>
      </c>
      <c r="D660" t="s">
        <v>305</v>
      </c>
      <c r="E660">
        <v>8</v>
      </c>
      <c r="F660">
        <v>512</v>
      </c>
      <c r="G660" t="s">
        <v>114</v>
      </c>
      <c r="H660" t="s">
        <v>296</v>
      </c>
      <c r="I660" t="s">
        <v>309</v>
      </c>
      <c r="J660" t="s">
        <v>297</v>
      </c>
      <c r="K660">
        <f t="shared" si="23"/>
        <v>1</v>
      </c>
    </row>
    <row r="661" spans="1:11" x14ac:dyDescent="0.25">
      <c r="A661" s="75" t="str">
        <f t="shared" ref="A661:A724" si="24">C661&amp;"_"&amp;I661&amp;D661&amp;E661&amp;F661&amp;G661&amp;H661</f>
        <v>Infordata_14_config_TCOLOW16512HDDistribuzione Linux</v>
      </c>
      <c r="C661" t="s">
        <v>330</v>
      </c>
      <c r="D661" t="s">
        <v>305</v>
      </c>
      <c r="E661">
        <v>16</v>
      </c>
      <c r="F661">
        <v>512</v>
      </c>
      <c r="G661" t="s">
        <v>114</v>
      </c>
      <c r="H661" t="s">
        <v>115</v>
      </c>
      <c r="I661" t="s">
        <v>309</v>
      </c>
      <c r="J661" t="s">
        <v>297</v>
      </c>
      <c r="K661">
        <f t="shared" si="23"/>
        <v>1</v>
      </c>
    </row>
    <row r="662" spans="1:11" x14ac:dyDescent="0.25">
      <c r="A662" s="75" t="str">
        <f t="shared" si="24"/>
        <v>Infordata_14_config_TCOLOW16512HDWindows 11 Pro Education</v>
      </c>
      <c r="C662" t="s">
        <v>330</v>
      </c>
      <c r="D662" t="s">
        <v>305</v>
      </c>
      <c r="E662">
        <v>16</v>
      </c>
      <c r="F662">
        <v>512</v>
      </c>
      <c r="G662" t="s">
        <v>114</v>
      </c>
      <c r="H662" t="s">
        <v>304</v>
      </c>
      <c r="I662" t="s">
        <v>309</v>
      </c>
      <c r="J662" t="s">
        <v>297</v>
      </c>
      <c r="K662">
        <f t="shared" si="23"/>
        <v>1</v>
      </c>
    </row>
    <row r="663" spans="1:11" x14ac:dyDescent="0.25">
      <c r="A663" s="75" t="str">
        <f t="shared" si="24"/>
        <v>Infordata_14_config_TCOLOW16512HDWindows 11 Pro</v>
      </c>
      <c r="C663" t="s">
        <v>330</v>
      </c>
      <c r="D663" t="s">
        <v>305</v>
      </c>
      <c r="E663">
        <v>16</v>
      </c>
      <c r="F663">
        <v>512</v>
      </c>
      <c r="G663" t="s">
        <v>114</v>
      </c>
      <c r="H663" t="s">
        <v>296</v>
      </c>
      <c r="I663" t="s">
        <v>309</v>
      </c>
      <c r="J663" t="s">
        <v>297</v>
      </c>
      <c r="K663">
        <f t="shared" si="23"/>
        <v>1</v>
      </c>
    </row>
    <row r="664" spans="1:11" x14ac:dyDescent="0.25">
      <c r="A664" s="75" t="str">
        <f t="shared" si="24"/>
        <v>Infordata_14_config_TCOLOW8256FHDDistribuzione Linux</v>
      </c>
      <c r="C664" t="s">
        <v>330</v>
      </c>
      <c r="D664" t="s">
        <v>305</v>
      </c>
      <c r="E664">
        <v>8</v>
      </c>
      <c r="F664">
        <v>256</v>
      </c>
      <c r="G664" t="s">
        <v>303</v>
      </c>
      <c r="H664" t="s">
        <v>115</v>
      </c>
      <c r="I664" t="s">
        <v>309</v>
      </c>
      <c r="J664" t="s">
        <v>297</v>
      </c>
      <c r="K664">
        <f t="shared" si="23"/>
        <v>1</v>
      </c>
    </row>
    <row r="665" spans="1:11" x14ac:dyDescent="0.25">
      <c r="A665" s="75" t="str">
        <f t="shared" si="24"/>
        <v>Infordata_14_config_TCOLOW8256FHDWindows 11 Pro Education</v>
      </c>
      <c r="C665" t="s">
        <v>330</v>
      </c>
      <c r="D665" t="s">
        <v>305</v>
      </c>
      <c r="E665">
        <v>8</v>
      </c>
      <c r="F665">
        <v>256</v>
      </c>
      <c r="G665" t="s">
        <v>303</v>
      </c>
      <c r="H665" t="s">
        <v>304</v>
      </c>
      <c r="I665" t="s">
        <v>309</v>
      </c>
      <c r="J665" t="s">
        <v>297</v>
      </c>
      <c r="K665">
        <f t="shared" si="23"/>
        <v>1</v>
      </c>
    </row>
    <row r="666" spans="1:11" x14ac:dyDescent="0.25">
      <c r="A666" s="75" t="str">
        <f t="shared" si="24"/>
        <v>Infordata_14_config_TCOLOW8256FHDWindows 11 Pro</v>
      </c>
      <c r="C666" t="s">
        <v>330</v>
      </c>
      <c r="D666" t="s">
        <v>305</v>
      </c>
      <c r="E666">
        <v>8</v>
      </c>
      <c r="F666">
        <v>256</v>
      </c>
      <c r="G666" t="s">
        <v>303</v>
      </c>
      <c r="H666" t="s">
        <v>296</v>
      </c>
      <c r="I666" t="s">
        <v>309</v>
      </c>
      <c r="J666" t="s">
        <v>297</v>
      </c>
      <c r="K666">
        <f t="shared" si="23"/>
        <v>1</v>
      </c>
    </row>
    <row r="667" spans="1:11" x14ac:dyDescent="0.25">
      <c r="A667" s="75" t="str">
        <f t="shared" si="24"/>
        <v>Infordata_14_config_TCOLOW16256FHDDistribuzione Linux</v>
      </c>
      <c r="C667" t="s">
        <v>330</v>
      </c>
      <c r="D667" t="s">
        <v>305</v>
      </c>
      <c r="E667">
        <v>16</v>
      </c>
      <c r="F667">
        <v>256</v>
      </c>
      <c r="G667" t="s">
        <v>303</v>
      </c>
      <c r="H667" t="s">
        <v>115</v>
      </c>
      <c r="I667" t="s">
        <v>309</v>
      </c>
      <c r="J667" t="s">
        <v>297</v>
      </c>
      <c r="K667">
        <f t="shared" si="23"/>
        <v>1</v>
      </c>
    </row>
    <row r="668" spans="1:11" x14ac:dyDescent="0.25">
      <c r="A668" s="75" t="str">
        <f t="shared" si="24"/>
        <v>Infordata_14_config_TCOLOW16256FHDWindows 11 Pro Education</v>
      </c>
      <c r="C668" t="s">
        <v>330</v>
      </c>
      <c r="D668" t="s">
        <v>305</v>
      </c>
      <c r="E668">
        <v>16</v>
      </c>
      <c r="F668">
        <v>256</v>
      </c>
      <c r="G668" t="s">
        <v>303</v>
      </c>
      <c r="H668" t="s">
        <v>304</v>
      </c>
      <c r="I668" t="s">
        <v>309</v>
      </c>
      <c r="J668" t="s">
        <v>297</v>
      </c>
      <c r="K668">
        <f t="shared" si="23"/>
        <v>1</v>
      </c>
    </row>
    <row r="669" spans="1:11" x14ac:dyDescent="0.25">
      <c r="A669" s="75" t="str">
        <f t="shared" si="24"/>
        <v>Infordata_14_config_TCOLOW16256FHDWindows 11 Pro</v>
      </c>
      <c r="C669" t="s">
        <v>330</v>
      </c>
      <c r="D669" t="s">
        <v>305</v>
      </c>
      <c r="E669">
        <v>16</v>
      </c>
      <c r="F669">
        <v>256</v>
      </c>
      <c r="G669" t="s">
        <v>303</v>
      </c>
      <c r="H669" t="s">
        <v>296</v>
      </c>
      <c r="I669" t="s">
        <v>309</v>
      </c>
      <c r="J669" t="s">
        <v>297</v>
      </c>
      <c r="K669">
        <f t="shared" si="23"/>
        <v>1</v>
      </c>
    </row>
    <row r="670" spans="1:11" x14ac:dyDescent="0.25">
      <c r="A670" s="75" t="str">
        <f t="shared" si="24"/>
        <v>Infordata_14_config_TCOLOW8512FHDDistribuzione Linux</v>
      </c>
      <c r="C670" t="s">
        <v>330</v>
      </c>
      <c r="D670" t="s">
        <v>305</v>
      </c>
      <c r="E670">
        <v>8</v>
      </c>
      <c r="F670">
        <v>512</v>
      </c>
      <c r="G670" t="s">
        <v>303</v>
      </c>
      <c r="H670" t="s">
        <v>115</v>
      </c>
      <c r="I670" t="s">
        <v>309</v>
      </c>
      <c r="J670" t="s">
        <v>297</v>
      </c>
      <c r="K670">
        <f t="shared" si="23"/>
        <v>1</v>
      </c>
    </row>
    <row r="671" spans="1:11" x14ac:dyDescent="0.25">
      <c r="A671" s="75" t="str">
        <f t="shared" si="24"/>
        <v>Infordata_14_config_TCOLOW8512FHDWindows 11 Pro Education</v>
      </c>
      <c r="C671" t="s">
        <v>330</v>
      </c>
      <c r="D671" t="s">
        <v>305</v>
      </c>
      <c r="E671">
        <v>8</v>
      </c>
      <c r="F671">
        <v>512</v>
      </c>
      <c r="G671" t="s">
        <v>303</v>
      </c>
      <c r="H671" t="s">
        <v>304</v>
      </c>
      <c r="I671" t="s">
        <v>309</v>
      </c>
      <c r="J671" t="s">
        <v>297</v>
      </c>
      <c r="K671">
        <f t="shared" si="23"/>
        <v>1</v>
      </c>
    </row>
    <row r="672" spans="1:11" x14ac:dyDescent="0.25">
      <c r="A672" s="75" t="str">
        <f t="shared" si="24"/>
        <v>Infordata_14_config_TCOLOW8512FHDWindows 11 Pro</v>
      </c>
      <c r="C672" t="s">
        <v>330</v>
      </c>
      <c r="D672" t="s">
        <v>305</v>
      </c>
      <c r="E672">
        <v>8</v>
      </c>
      <c r="F672">
        <v>512</v>
      </c>
      <c r="G672" t="s">
        <v>303</v>
      </c>
      <c r="H672" t="s">
        <v>296</v>
      </c>
      <c r="I672" t="s">
        <v>309</v>
      </c>
      <c r="J672" t="s">
        <v>297</v>
      </c>
      <c r="K672">
        <f t="shared" si="23"/>
        <v>1</v>
      </c>
    </row>
    <row r="673" spans="1:11" x14ac:dyDescent="0.25">
      <c r="A673" s="75" t="str">
        <f t="shared" si="24"/>
        <v>Infordata_14_config_TCOLOW16512FHDDistribuzione Linux</v>
      </c>
      <c r="C673" t="s">
        <v>330</v>
      </c>
      <c r="D673" t="s">
        <v>305</v>
      </c>
      <c r="E673">
        <v>16</v>
      </c>
      <c r="F673">
        <v>512</v>
      </c>
      <c r="G673" t="s">
        <v>303</v>
      </c>
      <c r="H673" t="s">
        <v>115</v>
      </c>
      <c r="I673" t="s">
        <v>309</v>
      </c>
      <c r="J673" t="s">
        <v>297</v>
      </c>
      <c r="K673">
        <f t="shared" si="23"/>
        <v>1</v>
      </c>
    </row>
    <row r="674" spans="1:11" x14ac:dyDescent="0.25">
      <c r="A674" s="75" t="str">
        <f t="shared" si="24"/>
        <v>Infordata_14_config_TCOLOW16512FHDWindows 11 Pro Education</v>
      </c>
      <c r="C674" t="s">
        <v>330</v>
      </c>
      <c r="D674" t="s">
        <v>305</v>
      </c>
      <c r="E674">
        <v>16</v>
      </c>
      <c r="F674">
        <v>512</v>
      </c>
      <c r="G674" t="s">
        <v>303</v>
      </c>
      <c r="H674" t="s">
        <v>304</v>
      </c>
      <c r="I674" t="s">
        <v>309</v>
      </c>
      <c r="J674" t="s">
        <v>297</v>
      </c>
      <c r="K674">
        <f t="shared" si="23"/>
        <v>1</v>
      </c>
    </row>
    <row r="675" spans="1:11" x14ac:dyDescent="0.25">
      <c r="A675" s="75" t="str">
        <f t="shared" si="24"/>
        <v>Infordata_14_config_TCOLOW16512FHDWindows 11 Pro</v>
      </c>
      <c r="C675" t="s">
        <v>330</v>
      </c>
      <c r="D675" t="s">
        <v>305</v>
      </c>
      <c r="E675">
        <v>16</v>
      </c>
      <c r="F675">
        <v>512</v>
      </c>
      <c r="G675" t="s">
        <v>303</v>
      </c>
      <c r="H675" t="s">
        <v>296</v>
      </c>
      <c r="I675" t="s">
        <v>309</v>
      </c>
      <c r="J675" t="s">
        <v>297</v>
      </c>
      <c r="K675">
        <f t="shared" si="23"/>
        <v>1</v>
      </c>
    </row>
    <row r="676" spans="1:11" x14ac:dyDescent="0.25">
      <c r="A676" s="75" t="str">
        <f t="shared" si="24"/>
        <v>Infordata_14_config_TCOMID8256HDDistribuzione Linux</v>
      </c>
      <c r="C676" t="s">
        <v>330</v>
      </c>
      <c r="D676" t="s">
        <v>306</v>
      </c>
      <c r="E676">
        <v>8</v>
      </c>
      <c r="F676">
        <v>256</v>
      </c>
      <c r="G676" t="s">
        <v>114</v>
      </c>
      <c r="H676" t="s">
        <v>115</v>
      </c>
      <c r="I676" t="s">
        <v>309</v>
      </c>
      <c r="J676" t="s">
        <v>297</v>
      </c>
      <c r="K676">
        <f t="shared" si="23"/>
        <v>1</v>
      </c>
    </row>
    <row r="677" spans="1:11" x14ac:dyDescent="0.25">
      <c r="A677" s="75" t="str">
        <f t="shared" si="24"/>
        <v>Infordata_14_config_TCOMID8256HDWindows 11 Pro Education</v>
      </c>
      <c r="C677" t="s">
        <v>330</v>
      </c>
      <c r="D677" t="s">
        <v>306</v>
      </c>
      <c r="E677">
        <v>8</v>
      </c>
      <c r="F677">
        <v>256</v>
      </c>
      <c r="G677" t="s">
        <v>114</v>
      </c>
      <c r="H677" t="s">
        <v>304</v>
      </c>
      <c r="I677" t="s">
        <v>309</v>
      </c>
      <c r="J677" t="s">
        <v>297</v>
      </c>
      <c r="K677">
        <f t="shared" si="23"/>
        <v>1</v>
      </c>
    </row>
    <row r="678" spans="1:11" x14ac:dyDescent="0.25">
      <c r="A678" s="75" t="str">
        <f t="shared" si="24"/>
        <v>Infordata_14_config_TCOMID8256HDWindows 11 Pro</v>
      </c>
      <c r="C678" t="s">
        <v>330</v>
      </c>
      <c r="D678" t="s">
        <v>306</v>
      </c>
      <c r="E678">
        <v>8</v>
      </c>
      <c r="F678">
        <v>256</v>
      </c>
      <c r="G678" t="s">
        <v>114</v>
      </c>
      <c r="H678" t="s">
        <v>296</v>
      </c>
      <c r="I678" t="s">
        <v>309</v>
      </c>
      <c r="J678" t="s">
        <v>297</v>
      </c>
      <c r="K678">
        <f t="shared" si="23"/>
        <v>1</v>
      </c>
    </row>
    <row r="679" spans="1:11" x14ac:dyDescent="0.25">
      <c r="A679" s="75" t="str">
        <f t="shared" si="24"/>
        <v>Infordata_14_config_TCOMID16256HDDistribuzione Linux</v>
      </c>
      <c r="C679" t="s">
        <v>330</v>
      </c>
      <c r="D679" t="s">
        <v>306</v>
      </c>
      <c r="E679">
        <v>16</v>
      </c>
      <c r="F679">
        <v>256</v>
      </c>
      <c r="G679" t="s">
        <v>114</v>
      </c>
      <c r="H679" t="s">
        <v>115</v>
      </c>
      <c r="I679" t="s">
        <v>309</v>
      </c>
      <c r="J679" t="s">
        <v>297</v>
      </c>
      <c r="K679">
        <f t="shared" si="23"/>
        <v>1</v>
      </c>
    </row>
    <row r="680" spans="1:11" x14ac:dyDescent="0.25">
      <c r="A680" s="75" t="str">
        <f t="shared" si="24"/>
        <v>Infordata_14_config_TCOMID16256HDWindows 11 Pro Education</v>
      </c>
      <c r="C680" t="s">
        <v>330</v>
      </c>
      <c r="D680" t="s">
        <v>306</v>
      </c>
      <c r="E680">
        <v>16</v>
      </c>
      <c r="F680">
        <v>256</v>
      </c>
      <c r="G680" t="s">
        <v>114</v>
      </c>
      <c r="H680" t="s">
        <v>304</v>
      </c>
      <c r="I680" t="s">
        <v>309</v>
      </c>
      <c r="J680" t="s">
        <v>297</v>
      </c>
      <c r="K680">
        <f t="shared" si="23"/>
        <v>1</v>
      </c>
    </row>
    <row r="681" spans="1:11" x14ac:dyDescent="0.25">
      <c r="A681" s="75" t="str">
        <f t="shared" si="24"/>
        <v>Infordata_14_config_TCOMID16256HDWindows 11 Pro</v>
      </c>
      <c r="C681" t="s">
        <v>330</v>
      </c>
      <c r="D681" t="s">
        <v>306</v>
      </c>
      <c r="E681">
        <v>16</v>
      </c>
      <c r="F681">
        <v>256</v>
      </c>
      <c r="G681" t="s">
        <v>114</v>
      </c>
      <c r="H681" t="s">
        <v>296</v>
      </c>
      <c r="I681" t="s">
        <v>309</v>
      </c>
      <c r="J681" t="s">
        <v>297</v>
      </c>
      <c r="K681">
        <f t="shared" si="23"/>
        <v>1</v>
      </c>
    </row>
    <row r="682" spans="1:11" x14ac:dyDescent="0.25">
      <c r="A682" s="75" t="str">
        <f t="shared" si="24"/>
        <v>Infordata_14_config_TCOMID8512HDDistribuzione Linux</v>
      </c>
      <c r="C682" t="s">
        <v>330</v>
      </c>
      <c r="D682" t="s">
        <v>306</v>
      </c>
      <c r="E682">
        <v>8</v>
      </c>
      <c r="F682">
        <v>512</v>
      </c>
      <c r="G682" t="s">
        <v>114</v>
      </c>
      <c r="H682" t="s">
        <v>115</v>
      </c>
      <c r="I682" t="s">
        <v>309</v>
      </c>
      <c r="J682" t="s">
        <v>297</v>
      </c>
      <c r="K682">
        <f t="shared" si="23"/>
        <v>1</v>
      </c>
    </row>
    <row r="683" spans="1:11" x14ac:dyDescent="0.25">
      <c r="A683" s="75" t="str">
        <f t="shared" si="24"/>
        <v>Infordata_14_config_TCOMID8512HDWindows 11 Pro Education</v>
      </c>
      <c r="C683" t="s">
        <v>330</v>
      </c>
      <c r="D683" t="s">
        <v>306</v>
      </c>
      <c r="E683">
        <v>8</v>
      </c>
      <c r="F683">
        <v>512</v>
      </c>
      <c r="G683" t="s">
        <v>114</v>
      </c>
      <c r="H683" t="s">
        <v>304</v>
      </c>
      <c r="I683" t="s">
        <v>309</v>
      </c>
      <c r="J683" t="s">
        <v>297</v>
      </c>
      <c r="K683">
        <f t="shared" si="23"/>
        <v>1</v>
      </c>
    </row>
    <row r="684" spans="1:11" x14ac:dyDescent="0.25">
      <c r="A684" s="75" t="str">
        <f t="shared" si="24"/>
        <v>Infordata_14_config_TCOMID8512HDWindows 11 Pro</v>
      </c>
      <c r="C684" t="s">
        <v>330</v>
      </c>
      <c r="D684" t="s">
        <v>306</v>
      </c>
      <c r="E684">
        <v>8</v>
      </c>
      <c r="F684">
        <v>512</v>
      </c>
      <c r="G684" t="s">
        <v>114</v>
      </c>
      <c r="H684" t="s">
        <v>296</v>
      </c>
      <c r="I684" t="s">
        <v>309</v>
      </c>
      <c r="J684" t="s">
        <v>297</v>
      </c>
      <c r="K684">
        <f t="shared" si="23"/>
        <v>1</v>
      </c>
    </row>
    <row r="685" spans="1:11" x14ac:dyDescent="0.25">
      <c r="A685" s="75" t="str">
        <f t="shared" si="24"/>
        <v>Infordata_14_config_TCOMID16512HDDistribuzione Linux</v>
      </c>
      <c r="C685" t="s">
        <v>330</v>
      </c>
      <c r="D685" t="s">
        <v>306</v>
      </c>
      <c r="E685">
        <v>16</v>
      </c>
      <c r="F685">
        <v>512</v>
      </c>
      <c r="G685" t="s">
        <v>114</v>
      </c>
      <c r="H685" t="s">
        <v>115</v>
      </c>
      <c r="I685" t="s">
        <v>309</v>
      </c>
      <c r="J685" t="s">
        <v>297</v>
      </c>
      <c r="K685">
        <f t="shared" si="23"/>
        <v>1</v>
      </c>
    </row>
    <row r="686" spans="1:11" x14ac:dyDescent="0.25">
      <c r="A686" s="75" t="str">
        <f t="shared" si="24"/>
        <v>Infordata_14_config_TCOMID16512HDWindows 11 Pro Education</v>
      </c>
      <c r="C686" t="s">
        <v>330</v>
      </c>
      <c r="D686" t="s">
        <v>306</v>
      </c>
      <c r="E686">
        <v>16</v>
      </c>
      <c r="F686">
        <v>512</v>
      </c>
      <c r="G686" t="s">
        <v>114</v>
      </c>
      <c r="H686" t="s">
        <v>304</v>
      </c>
      <c r="I686" t="s">
        <v>309</v>
      </c>
      <c r="J686" t="s">
        <v>297</v>
      </c>
      <c r="K686">
        <f t="shared" si="23"/>
        <v>1</v>
      </c>
    </row>
    <row r="687" spans="1:11" x14ac:dyDescent="0.25">
      <c r="A687" s="75" t="str">
        <f t="shared" si="24"/>
        <v>Infordata_14_config_TCOMID16512HDWindows 11 Pro</v>
      </c>
      <c r="C687" t="s">
        <v>330</v>
      </c>
      <c r="D687" t="s">
        <v>306</v>
      </c>
      <c r="E687">
        <v>16</v>
      </c>
      <c r="F687">
        <v>512</v>
      </c>
      <c r="G687" t="s">
        <v>114</v>
      </c>
      <c r="H687" t="s">
        <v>296</v>
      </c>
      <c r="I687" t="s">
        <v>309</v>
      </c>
      <c r="J687" t="s">
        <v>297</v>
      </c>
      <c r="K687">
        <f t="shared" si="23"/>
        <v>1</v>
      </c>
    </row>
    <row r="688" spans="1:11" x14ac:dyDescent="0.25">
      <c r="A688" s="75" t="str">
        <f t="shared" si="24"/>
        <v>Infordata_14_config_TCOMID8256FHDDistribuzione Linux</v>
      </c>
      <c r="C688" t="s">
        <v>330</v>
      </c>
      <c r="D688" t="s">
        <v>306</v>
      </c>
      <c r="E688">
        <v>8</v>
      </c>
      <c r="F688">
        <v>256</v>
      </c>
      <c r="G688" t="s">
        <v>303</v>
      </c>
      <c r="H688" t="s">
        <v>115</v>
      </c>
      <c r="I688" t="s">
        <v>309</v>
      </c>
      <c r="J688" t="s">
        <v>297</v>
      </c>
      <c r="K688">
        <f t="shared" si="23"/>
        <v>1</v>
      </c>
    </row>
    <row r="689" spans="1:11" x14ac:dyDescent="0.25">
      <c r="A689" s="75" t="str">
        <f t="shared" si="24"/>
        <v>Infordata_14_config_TCOMID8256FHDWindows 11 Pro Education</v>
      </c>
      <c r="C689" t="s">
        <v>330</v>
      </c>
      <c r="D689" t="s">
        <v>306</v>
      </c>
      <c r="E689">
        <v>8</v>
      </c>
      <c r="F689">
        <v>256</v>
      </c>
      <c r="G689" t="s">
        <v>303</v>
      </c>
      <c r="H689" t="s">
        <v>304</v>
      </c>
      <c r="I689" t="s">
        <v>309</v>
      </c>
      <c r="J689" t="s">
        <v>297</v>
      </c>
      <c r="K689">
        <f t="shared" si="23"/>
        <v>1</v>
      </c>
    </row>
    <row r="690" spans="1:11" x14ac:dyDescent="0.25">
      <c r="A690" s="75" t="str">
        <f t="shared" si="24"/>
        <v>Infordata_14_config_TCOMID8256FHDWindows 11 Pro</v>
      </c>
      <c r="C690" t="s">
        <v>330</v>
      </c>
      <c r="D690" t="s">
        <v>306</v>
      </c>
      <c r="E690">
        <v>8</v>
      </c>
      <c r="F690">
        <v>256</v>
      </c>
      <c r="G690" t="s">
        <v>303</v>
      </c>
      <c r="H690" t="s">
        <v>296</v>
      </c>
      <c r="I690" t="s">
        <v>309</v>
      </c>
      <c r="J690" t="s">
        <v>297</v>
      </c>
      <c r="K690">
        <f t="shared" si="23"/>
        <v>1</v>
      </c>
    </row>
    <row r="691" spans="1:11" x14ac:dyDescent="0.25">
      <c r="A691" s="75" t="str">
        <f t="shared" si="24"/>
        <v>Infordata_14_config_TCOMID16256FHDDistribuzione Linux</v>
      </c>
      <c r="C691" t="s">
        <v>330</v>
      </c>
      <c r="D691" t="s">
        <v>306</v>
      </c>
      <c r="E691">
        <v>16</v>
      </c>
      <c r="F691">
        <v>256</v>
      </c>
      <c r="G691" t="s">
        <v>303</v>
      </c>
      <c r="H691" t="s">
        <v>115</v>
      </c>
      <c r="I691" t="s">
        <v>309</v>
      </c>
      <c r="J691" t="s">
        <v>297</v>
      </c>
      <c r="K691">
        <f t="shared" si="23"/>
        <v>1</v>
      </c>
    </row>
    <row r="692" spans="1:11" x14ac:dyDescent="0.25">
      <c r="A692" s="75" t="str">
        <f t="shared" si="24"/>
        <v>Infordata_14_config_TCOMID16256FHDWindows 11 Pro Education</v>
      </c>
      <c r="C692" t="s">
        <v>330</v>
      </c>
      <c r="D692" t="s">
        <v>306</v>
      </c>
      <c r="E692">
        <v>16</v>
      </c>
      <c r="F692">
        <v>256</v>
      </c>
      <c r="G692" t="s">
        <v>303</v>
      </c>
      <c r="H692" t="s">
        <v>304</v>
      </c>
      <c r="I692" t="s">
        <v>309</v>
      </c>
      <c r="J692" t="s">
        <v>297</v>
      </c>
      <c r="K692">
        <f t="shared" si="23"/>
        <v>1</v>
      </c>
    </row>
    <row r="693" spans="1:11" x14ac:dyDescent="0.25">
      <c r="A693" s="75" t="str">
        <f t="shared" si="24"/>
        <v>Infordata_14_config_TCOMID16256FHDWindows 11 Pro</v>
      </c>
      <c r="C693" t="s">
        <v>330</v>
      </c>
      <c r="D693" t="s">
        <v>306</v>
      </c>
      <c r="E693">
        <v>16</v>
      </c>
      <c r="F693">
        <v>256</v>
      </c>
      <c r="G693" t="s">
        <v>303</v>
      </c>
      <c r="H693" t="s">
        <v>296</v>
      </c>
      <c r="I693" t="s">
        <v>309</v>
      </c>
      <c r="J693" t="s">
        <v>297</v>
      </c>
      <c r="K693">
        <f t="shared" si="23"/>
        <v>1</v>
      </c>
    </row>
    <row r="694" spans="1:11" x14ac:dyDescent="0.25">
      <c r="A694" s="75" t="str">
        <f t="shared" si="24"/>
        <v>Infordata_14_config_TCOMID8512FHDDistribuzione Linux</v>
      </c>
      <c r="C694" t="s">
        <v>330</v>
      </c>
      <c r="D694" t="s">
        <v>306</v>
      </c>
      <c r="E694">
        <v>8</v>
      </c>
      <c r="F694">
        <v>512</v>
      </c>
      <c r="G694" t="s">
        <v>303</v>
      </c>
      <c r="H694" t="s">
        <v>115</v>
      </c>
      <c r="I694" t="s">
        <v>309</v>
      </c>
      <c r="J694" t="s">
        <v>297</v>
      </c>
      <c r="K694">
        <f t="shared" si="23"/>
        <v>1</v>
      </c>
    </row>
    <row r="695" spans="1:11" x14ac:dyDescent="0.25">
      <c r="A695" s="75" t="str">
        <f t="shared" si="24"/>
        <v>Infordata_14_config_TCOMID8512FHDWindows 11 Pro Education</v>
      </c>
      <c r="C695" t="s">
        <v>330</v>
      </c>
      <c r="D695" t="s">
        <v>306</v>
      </c>
      <c r="E695">
        <v>8</v>
      </c>
      <c r="F695">
        <v>512</v>
      </c>
      <c r="G695" t="s">
        <v>303</v>
      </c>
      <c r="H695" t="s">
        <v>304</v>
      </c>
      <c r="I695" t="s">
        <v>309</v>
      </c>
      <c r="J695" t="s">
        <v>297</v>
      </c>
      <c r="K695">
        <f t="shared" si="23"/>
        <v>1</v>
      </c>
    </row>
    <row r="696" spans="1:11" x14ac:dyDescent="0.25">
      <c r="A696" s="75" t="str">
        <f t="shared" si="24"/>
        <v>Infordata_14_config_TCOMID8512FHDWindows 11 Pro</v>
      </c>
      <c r="C696" t="s">
        <v>330</v>
      </c>
      <c r="D696" t="s">
        <v>306</v>
      </c>
      <c r="E696">
        <v>8</v>
      </c>
      <c r="F696">
        <v>512</v>
      </c>
      <c r="G696" t="s">
        <v>303</v>
      </c>
      <c r="H696" t="s">
        <v>296</v>
      </c>
      <c r="I696" t="s">
        <v>309</v>
      </c>
      <c r="J696" t="s">
        <v>297</v>
      </c>
      <c r="K696">
        <f t="shared" si="23"/>
        <v>1</v>
      </c>
    </row>
    <row r="697" spans="1:11" x14ac:dyDescent="0.25">
      <c r="A697" s="75" t="str">
        <f t="shared" si="24"/>
        <v>Infordata_14_config_TCOMID16512FHDDistribuzione Linux</v>
      </c>
      <c r="C697" t="s">
        <v>330</v>
      </c>
      <c r="D697" t="s">
        <v>306</v>
      </c>
      <c r="E697">
        <v>16</v>
      </c>
      <c r="F697">
        <v>512</v>
      </c>
      <c r="G697" t="s">
        <v>303</v>
      </c>
      <c r="H697" t="s">
        <v>115</v>
      </c>
      <c r="I697" t="s">
        <v>309</v>
      </c>
      <c r="J697" t="s">
        <v>297</v>
      </c>
      <c r="K697">
        <f t="shared" si="23"/>
        <v>1</v>
      </c>
    </row>
    <row r="698" spans="1:11" x14ac:dyDescent="0.25">
      <c r="A698" s="75" t="str">
        <f t="shared" si="24"/>
        <v>Infordata_14_config_TCOMID16512FHDWindows 11 Pro Education</v>
      </c>
      <c r="C698" t="s">
        <v>330</v>
      </c>
      <c r="D698" t="s">
        <v>306</v>
      </c>
      <c r="E698">
        <v>16</v>
      </c>
      <c r="F698">
        <v>512</v>
      </c>
      <c r="G698" t="s">
        <v>303</v>
      </c>
      <c r="H698" t="s">
        <v>304</v>
      </c>
      <c r="I698" t="s">
        <v>309</v>
      </c>
      <c r="J698" t="s">
        <v>297</v>
      </c>
      <c r="K698">
        <f t="shared" si="23"/>
        <v>1</v>
      </c>
    </row>
    <row r="699" spans="1:11" x14ac:dyDescent="0.25">
      <c r="A699" s="75" t="str">
        <f t="shared" si="24"/>
        <v>Infordata_14_config_TCOMID16512FHDWindows 11 Pro</v>
      </c>
      <c r="C699" t="s">
        <v>330</v>
      </c>
      <c r="D699" t="s">
        <v>306</v>
      </c>
      <c r="E699">
        <v>16</v>
      </c>
      <c r="F699">
        <v>512</v>
      </c>
      <c r="G699" t="s">
        <v>303</v>
      </c>
      <c r="H699" t="s">
        <v>296</v>
      </c>
      <c r="I699" t="s">
        <v>309</v>
      </c>
      <c r="J699" t="s">
        <v>297</v>
      </c>
      <c r="K699">
        <f t="shared" si="23"/>
        <v>1</v>
      </c>
    </row>
    <row r="700" spans="1:11" x14ac:dyDescent="0.25">
      <c r="A700" s="75" t="str">
        <f t="shared" si="24"/>
        <v>Infordata_14_config_TCOHIGH8256HDDistribuzione Linux</v>
      </c>
      <c r="C700" t="s">
        <v>330</v>
      </c>
      <c r="D700" t="s">
        <v>307</v>
      </c>
      <c r="E700">
        <v>8</v>
      </c>
      <c r="F700">
        <v>256</v>
      </c>
      <c r="G700" t="s">
        <v>114</v>
      </c>
      <c r="H700" t="s">
        <v>115</v>
      </c>
      <c r="I700" t="s">
        <v>309</v>
      </c>
      <c r="J700" t="s">
        <v>297</v>
      </c>
      <c r="K700">
        <f t="shared" si="23"/>
        <v>1</v>
      </c>
    </row>
    <row r="701" spans="1:11" x14ac:dyDescent="0.25">
      <c r="A701" s="75" t="str">
        <f t="shared" si="24"/>
        <v>Infordata_14_config_TCOHIGH8256HDWindows 11 Pro Education</v>
      </c>
      <c r="C701" t="s">
        <v>330</v>
      </c>
      <c r="D701" t="s">
        <v>307</v>
      </c>
      <c r="E701">
        <v>8</v>
      </c>
      <c r="F701">
        <v>256</v>
      </c>
      <c r="G701" t="s">
        <v>114</v>
      </c>
      <c r="H701" t="s">
        <v>304</v>
      </c>
      <c r="I701" t="s">
        <v>309</v>
      </c>
      <c r="J701" t="s">
        <v>295</v>
      </c>
      <c r="K701">
        <f t="shared" si="23"/>
        <v>0</v>
      </c>
    </row>
    <row r="702" spans="1:11" x14ac:dyDescent="0.25">
      <c r="A702" s="75" t="str">
        <f t="shared" si="24"/>
        <v>Infordata_14_config_TCOHIGH8256HDWindows 11 Pro</v>
      </c>
      <c r="C702" t="s">
        <v>330</v>
      </c>
      <c r="D702" t="s">
        <v>307</v>
      </c>
      <c r="E702">
        <v>8</v>
      </c>
      <c r="F702">
        <v>256</v>
      </c>
      <c r="G702" t="s">
        <v>114</v>
      </c>
      <c r="H702" t="s">
        <v>296</v>
      </c>
      <c r="I702" t="s">
        <v>309</v>
      </c>
      <c r="J702" t="s">
        <v>297</v>
      </c>
      <c r="K702">
        <f t="shared" si="23"/>
        <v>1</v>
      </c>
    </row>
    <row r="703" spans="1:11" x14ac:dyDescent="0.25">
      <c r="A703" s="75" t="str">
        <f t="shared" si="24"/>
        <v>Infordata_14_config_TCOHIGH16256HDDistribuzione Linux</v>
      </c>
      <c r="C703" t="s">
        <v>330</v>
      </c>
      <c r="D703" t="s">
        <v>307</v>
      </c>
      <c r="E703">
        <v>16</v>
      </c>
      <c r="F703">
        <v>256</v>
      </c>
      <c r="G703" t="s">
        <v>114</v>
      </c>
      <c r="H703" t="s">
        <v>115</v>
      </c>
      <c r="I703" t="s">
        <v>309</v>
      </c>
      <c r="J703" t="s">
        <v>297</v>
      </c>
      <c r="K703">
        <f t="shared" si="23"/>
        <v>1</v>
      </c>
    </row>
    <row r="704" spans="1:11" x14ac:dyDescent="0.25">
      <c r="A704" s="75" t="str">
        <f t="shared" si="24"/>
        <v>Infordata_14_config_TCOHIGH16256HDWindows 11 Pro Education</v>
      </c>
      <c r="C704" t="s">
        <v>330</v>
      </c>
      <c r="D704" t="s">
        <v>307</v>
      </c>
      <c r="E704">
        <v>16</v>
      </c>
      <c r="F704">
        <v>256</v>
      </c>
      <c r="G704" t="s">
        <v>114</v>
      </c>
      <c r="H704" t="s">
        <v>304</v>
      </c>
      <c r="I704" t="s">
        <v>309</v>
      </c>
      <c r="J704" t="s">
        <v>295</v>
      </c>
      <c r="K704">
        <f t="shared" si="23"/>
        <v>0</v>
      </c>
    </row>
    <row r="705" spans="1:11" x14ac:dyDescent="0.25">
      <c r="A705" s="75" t="str">
        <f t="shared" si="24"/>
        <v>Infordata_14_config_TCOHIGH16256HDWindows 11 Pro</v>
      </c>
      <c r="C705" t="s">
        <v>330</v>
      </c>
      <c r="D705" t="s">
        <v>307</v>
      </c>
      <c r="E705">
        <v>16</v>
      </c>
      <c r="F705">
        <v>256</v>
      </c>
      <c r="G705" t="s">
        <v>114</v>
      </c>
      <c r="H705" t="s">
        <v>296</v>
      </c>
      <c r="I705" t="s">
        <v>309</v>
      </c>
      <c r="J705" t="s">
        <v>297</v>
      </c>
      <c r="K705">
        <f t="shared" si="23"/>
        <v>1</v>
      </c>
    </row>
    <row r="706" spans="1:11" x14ac:dyDescent="0.25">
      <c r="A706" s="75" t="str">
        <f t="shared" si="24"/>
        <v>Infordata_14_config_TCOHIGH8512HDDistribuzione Linux</v>
      </c>
      <c r="C706" t="s">
        <v>330</v>
      </c>
      <c r="D706" t="s">
        <v>307</v>
      </c>
      <c r="E706">
        <v>8</v>
      </c>
      <c r="F706">
        <v>512</v>
      </c>
      <c r="G706" t="s">
        <v>114</v>
      </c>
      <c r="H706" t="s">
        <v>115</v>
      </c>
      <c r="I706" t="s">
        <v>309</v>
      </c>
      <c r="J706" t="s">
        <v>297</v>
      </c>
      <c r="K706">
        <f t="shared" si="23"/>
        <v>1</v>
      </c>
    </row>
    <row r="707" spans="1:11" x14ac:dyDescent="0.25">
      <c r="A707" s="75" t="str">
        <f t="shared" si="24"/>
        <v>Infordata_14_config_TCOHIGH8512HDWindows 11 Pro Education</v>
      </c>
      <c r="C707" t="s">
        <v>330</v>
      </c>
      <c r="D707" t="s">
        <v>307</v>
      </c>
      <c r="E707">
        <v>8</v>
      </c>
      <c r="F707">
        <v>512</v>
      </c>
      <c r="G707" t="s">
        <v>114</v>
      </c>
      <c r="H707" t="s">
        <v>304</v>
      </c>
      <c r="I707" t="s">
        <v>309</v>
      </c>
      <c r="J707" t="s">
        <v>295</v>
      </c>
      <c r="K707">
        <f t="shared" si="23"/>
        <v>0</v>
      </c>
    </row>
    <row r="708" spans="1:11" x14ac:dyDescent="0.25">
      <c r="A708" s="75" t="str">
        <f t="shared" si="24"/>
        <v>Infordata_14_config_TCOHIGH8512HDWindows 11 Pro</v>
      </c>
      <c r="C708" t="s">
        <v>330</v>
      </c>
      <c r="D708" t="s">
        <v>307</v>
      </c>
      <c r="E708">
        <v>8</v>
      </c>
      <c r="F708">
        <v>512</v>
      </c>
      <c r="G708" t="s">
        <v>114</v>
      </c>
      <c r="H708" t="s">
        <v>296</v>
      </c>
      <c r="I708" t="s">
        <v>309</v>
      </c>
      <c r="J708" t="s">
        <v>297</v>
      </c>
      <c r="K708">
        <f t="shared" si="23"/>
        <v>1</v>
      </c>
    </row>
    <row r="709" spans="1:11" x14ac:dyDescent="0.25">
      <c r="A709" s="75" t="str">
        <f t="shared" si="24"/>
        <v>Infordata_14_config_TCOHIGH16512HDDistribuzione Linux</v>
      </c>
      <c r="C709" t="s">
        <v>330</v>
      </c>
      <c r="D709" t="s">
        <v>307</v>
      </c>
      <c r="E709">
        <v>16</v>
      </c>
      <c r="F709">
        <v>512</v>
      </c>
      <c r="G709" t="s">
        <v>114</v>
      </c>
      <c r="H709" t="s">
        <v>115</v>
      </c>
      <c r="I709" t="s">
        <v>309</v>
      </c>
      <c r="J709" t="s">
        <v>297</v>
      </c>
      <c r="K709">
        <f t="shared" ref="K709:K772" si="25">+IF(J709="NO",0,1)</f>
        <v>1</v>
      </c>
    </row>
    <row r="710" spans="1:11" x14ac:dyDescent="0.25">
      <c r="A710" s="75" t="str">
        <f t="shared" si="24"/>
        <v>Infordata_14_config_TCOHIGH16512HDWindows 11 Pro Education</v>
      </c>
      <c r="C710" t="s">
        <v>330</v>
      </c>
      <c r="D710" t="s">
        <v>307</v>
      </c>
      <c r="E710">
        <v>16</v>
      </c>
      <c r="F710">
        <v>512</v>
      </c>
      <c r="G710" t="s">
        <v>114</v>
      </c>
      <c r="H710" t="s">
        <v>304</v>
      </c>
      <c r="I710" t="s">
        <v>309</v>
      </c>
      <c r="J710" t="s">
        <v>295</v>
      </c>
      <c r="K710">
        <f t="shared" si="25"/>
        <v>0</v>
      </c>
    </row>
    <row r="711" spans="1:11" x14ac:dyDescent="0.25">
      <c r="A711" s="75" t="str">
        <f t="shared" si="24"/>
        <v>Infordata_14_config_TCOHIGH16512HDWindows 11 Pro</v>
      </c>
      <c r="C711" t="s">
        <v>330</v>
      </c>
      <c r="D711" t="s">
        <v>307</v>
      </c>
      <c r="E711">
        <v>16</v>
      </c>
      <c r="F711">
        <v>512</v>
      </c>
      <c r="G711" t="s">
        <v>114</v>
      </c>
      <c r="H711" t="s">
        <v>296</v>
      </c>
      <c r="I711" t="s">
        <v>309</v>
      </c>
      <c r="J711" t="s">
        <v>297</v>
      </c>
      <c r="K711">
        <f t="shared" si="25"/>
        <v>1</v>
      </c>
    </row>
    <row r="712" spans="1:11" x14ac:dyDescent="0.25">
      <c r="A712" s="75" t="str">
        <f t="shared" si="24"/>
        <v>Infordata_14_config_TCOHIGH8256FHDDistribuzione Linux</v>
      </c>
      <c r="C712" t="s">
        <v>330</v>
      </c>
      <c r="D712" t="s">
        <v>307</v>
      </c>
      <c r="E712">
        <v>8</v>
      </c>
      <c r="F712">
        <v>256</v>
      </c>
      <c r="G712" t="s">
        <v>303</v>
      </c>
      <c r="H712" t="s">
        <v>115</v>
      </c>
      <c r="I712" t="s">
        <v>309</v>
      </c>
      <c r="J712" t="s">
        <v>297</v>
      </c>
      <c r="K712">
        <f t="shared" si="25"/>
        <v>1</v>
      </c>
    </row>
    <row r="713" spans="1:11" x14ac:dyDescent="0.25">
      <c r="A713" s="75" t="str">
        <f t="shared" si="24"/>
        <v>Infordata_14_config_TCOHIGH8256FHDWindows 11 Pro Education</v>
      </c>
      <c r="C713" t="s">
        <v>330</v>
      </c>
      <c r="D713" t="s">
        <v>307</v>
      </c>
      <c r="E713">
        <v>8</v>
      </c>
      <c r="F713">
        <v>256</v>
      </c>
      <c r="G713" t="s">
        <v>303</v>
      </c>
      <c r="H713" t="s">
        <v>304</v>
      </c>
      <c r="I713" t="s">
        <v>309</v>
      </c>
      <c r="J713" t="s">
        <v>295</v>
      </c>
      <c r="K713">
        <f t="shared" si="25"/>
        <v>0</v>
      </c>
    </row>
    <row r="714" spans="1:11" x14ac:dyDescent="0.25">
      <c r="A714" s="75" t="str">
        <f t="shared" si="24"/>
        <v>Infordata_14_config_TCOHIGH8256FHDWindows 11 Pro</v>
      </c>
      <c r="C714" t="s">
        <v>330</v>
      </c>
      <c r="D714" t="s">
        <v>307</v>
      </c>
      <c r="E714">
        <v>8</v>
      </c>
      <c r="F714">
        <v>256</v>
      </c>
      <c r="G714" t="s">
        <v>303</v>
      </c>
      <c r="H714" t="s">
        <v>296</v>
      </c>
      <c r="I714" t="s">
        <v>309</v>
      </c>
      <c r="J714" t="s">
        <v>297</v>
      </c>
      <c r="K714">
        <f t="shared" si="25"/>
        <v>1</v>
      </c>
    </row>
    <row r="715" spans="1:11" x14ac:dyDescent="0.25">
      <c r="A715" s="75" t="str">
        <f t="shared" si="24"/>
        <v>Infordata_14_config_TCOHIGH16256FHDDistribuzione Linux</v>
      </c>
      <c r="C715" t="s">
        <v>330</v>
      </c>
      <c r="D715" t="s">
        <v>307</v>
      </c>
      <c r="E715">
        <v>16</v>
      </c>
      <c r="F715">
        <v>256</v>
      </c>
      <c r="G715" t="s">
        <v>303</v>
      </c>
      <c r="H715" t="s">
        <v>115</v>
      </c>
      <c r="I715" t="s">
        <v>309</v>
      </c>
      <c r="J715" t="s">
        <v>297</v>
      </c>
      <c r="K715">
        <f t="shared" si="25"/>
        <v>1</v>
      </c>
    </row>
    <row r="716" spans="1:11" x14ac:dyDescent="0.25">
      <c r="A716" s="75" t="str">
        <f t="shared" si="24"/>
        <v>Infordata_14_config_TCOHIGH16256FHDWindows 11 Pro Education</v>
      </c>
      <c r="C716" t="s">
        <v>330</v>
      </c>
      <c r="D716" t="s">
        <v>307</v>
      </c>
      <c r="E716">
        <v>16</v>
      </c>
      <c r="F716">
        <v>256</v>
      </c>
      <c r="G716" t="s">
        <v>303</v>
      </c>
      <c r="H716" t="s">
        <v>304</v>
      </c>
      <c r="I716" t="s">
        <v>309</v>
      </c>
      <c r="J716" t="s">
        <v>295</v>
      </c>
      <c r="K716">
        <f t="shared" si="25"/>
        <v>0</v>
      </c>
    </row>
    <row r="717" spans="1:11" x14ac:dyDescent="0.25">
      <c r="A717" s="75" t="str">
        <f t="shared" si="24"/>
        <v>Infordata_14_config_TCOHIGH16256FHDWindows 11 Pro</v>
      </c>
      <c r="C717" t="s">
        <v>330</v>
      </c>
      <c r="D717" t="s">
        <v>307</v>
      </c>
      <c r="E717">
        <v>16</v>
      </c>
      <c r="F717">
        <v>256</v>
      </c>
      <c r="G717" t="s">
        <v>303</v>
      </c>
      <c r="H717" t="s">
        <v>296</v>
      </c>
      <c r="I717" t="s">
        <v>309</v>
      </c>
      <c r="J717" t="s">
        <v>297</v>
      </c>
      <c r="K717">
        <f t="shared" si="25"/>
        <v>1</v>
      </c>
    </row>
    <row r="718" spans="1:11" x14ac:dyDescent="0.25">
      <c r="A718" s="75" t="str">
        <f t="shared" si="24"/>
        <v>Infordata_14_config_TCOHIGH8512FHDDistribuzione Linux</v>
      </c>
      <c r="C718" t="s">
        <v>330</v>
      </c>
      <c r="D718" t="s">
        <v>307</v>
      </c>
      <c r="E718">
        <v>8</v>
      </c>
      <c r="F718">
        <v>512</v>
      </c>
      <c r="G718" t="s">
        <v>303</v>
      </c>
      <c r="H718" t="s">
        <v>115</v>
      </c>
      <c r="I718" t="s">
        <v>309</v>
      </c>
      <c r="J718" t="s">
        <v>297</v>
      </c>
      <c r="K718">
        <f t="shared" si="25"/>
        <v>1</v>
      </c>
    </row>
    <row r="719" spans="1:11" x14ac:dyDescent="0.25">
      <c r="A719" s="75" t="str">
        <f t="shared" si="24"/>
        <v>Infordata_14_config_TCOHIGH8512FHDWindows 11 Pro Education</v>
      </c>
      <c r="C719" t="s">
        <v>330</v>
      </c>
      <c r="D719" t="s">
        <v>307</v>
      </c>
      <c r="E719">
        <v>8</v>
      </c>
      <c r="F719">
        <v>512</v>
      </c>
      <c r="G719" t="s">
        <v>303</v>
      </c>
      <c r="H719" t="s">
        <v>304</v>
      </c>
      <c r="I719" t="s">
        <v>309</v>
      </c>
      <c r="J719" t="s">
        <v>295</v>
      </c>
      <c r="K719">
        <f t="shared" si="25"/>
        <v>0</v>
      </c>
    </row>
    <row r="720" spans="1:11" x14ac:dyDescent="0.25">
      <c r="A720" s="75" t="str">
        <f t="shared" si="24"/>
        <v>Infordata_14_config_TCOHIGH8512FHDWindows 11 Pro</v>
      </c>
      <c r="C720" t="s">
        <v>330</v>
      </c>
      <c r="D720" t="s">
        <v>307</v>
      </c>
      <c r="E720">
        <v>8</v>
      </c>
      <c r="F720">
        <v>512</v>
      </c>
      <c r="G720" t="s">
        <v>303</v>
      </c>
      <c r="H720" t="s">
        <v>296</v>
      </c>
      <c r="I720" t="s">
        <v>309</v>
      </c>
      <c r="J720" t="s">
        <v>297</v>
      </c>
      <c r="K720">
        <f t="shared" si="25"/>
        <v>1</v>
      </c>
    </row>
    <row r="721" spans="1:11" x14ac:dyDescent="0.25">
      <c r="A721" s="75" t="str">
        <f t="shared" si="24"/>
        <v>Infordata_14_config_TCOHIGH16512FHDDistribuzione Linux</v>
      </c>
      <c r="C721" t="s">
        <v>330</v>
      </c>
      <c r="D721" t="s">
        <v>307</v>
      </c>
      <c r="E721">
        <v>16</v>
      </c>
      <c r="F721">
        <v>512</v>
      </c>
      <c r="G721" t="s">
        <v>303</v>
      </c>
      <c r="H721" t="s">
        <v>115</v>
      </c>
      <c r="I721" t="s">
        <v>309</v>
      </c>
      <c r="J721" t="s">
        <v>297</v>
      </c>
      <c r="K721">
        <f t="shared" si="25"/>
        <v>1</v>
      </c>
    </row>
    <row r="722" spans="1:11" x14ac:dyDescent="0.25">
      <c r="A722" s="75" t="str">
        <f t="shared" si="24"/>
        <v>Infordata_14_config_TCOHIGH16512FHDWindows 11 Pro Education</v>
      </c>
      <c r="C722" t="s">
        <v>330</v>
      </c>
      <c r="D722" t="s">
        <v>307</v>
      </c>
      <c r="E722">
        <v>16</v>
      </c>
      <c r="F722">
        <v>512</v>
      </c>
      <c r="G722" t="s">
        <v>303</v>
      </c>
      <c r="H722" t="s">
        <v>304</v>
      </c>
      <c r="I722" t="s">
        <v>309</v>
      </c>
      <c r="J722" t="s">
        <v>295</v>
      </c>
      <c r="K722">
        <f t="shared" si="25"/>
        <v>0</v>
      </c>
    </row>
    <row r="723" spans="1:11" x14ac:dyDescent="0.25">
      <c r="A723" s="75" t="str">
        <f t="shared" si="24"/>
        <v>Infordata_14_config_TCOHIGH16512FHDWindows 11 Pro</v>
      </c>
      <c r="C723" t="s">
        <v>330</v>
      </c>
      <c r="D723" t="s">
        <v>307</v>
      </c>
      <c r="E723">
        <v>16</v>
      </c>
      <c r="F723">
        <v>512</v>
      </c>
      <c r="G723" t="s">
        <v>303</v>
      </c>
      <c r="H723" t="s">
        <v>296</v>
      </c>
      <c r="I723" t="s">
        <v>309</v>
      </c>
      <c r="J723" t="s">
        <v>297</v>
      </c>
      <c r="K723">
        <f t="shared" si="25"/>
        <v>1</v>
      </c>
    </row>
    <row r="724" spans="1:11" x14ac:dyDescent="0.25">
      <c r="A724" s="75" t="str">
        <f t="shared" si="24"/>
        <v>Infordata_13_config_standardLOW8256HDDistribuzione Linux</v>
      </c>
      <c r="C724" t="s">
        <v>330</v>
      </c>
      <c r="D724" t="s">
        <v>305</v>
      </c>
      <c r="E724">
        <v>8</v>
      </c>
      <c r="F724">
        <v>256</v>
      </c>
      <c r="G724" t="s">
        <v>114</v>
      </c>
      <c r="H724" t="s">
        <v>115</v>
      </c>
      <c r="I724" t="s">
        <v>312</v>
      </c>
      <c r="J724" t="s">
        <v>295</v>
      </c>
      <c r="K724">
        <f t="shared" si="25"/>
        <v>0</v>
      </c>
    </row>
    <row r="725" spans="1:11" x14ac:dyDescent="0.25">
      <c r="A725" s="75" t="str">
        <f t="shared" ref="A725:A788" si="26">C725&amp;"_"&amp;I725&amp;D725&amp;E725&amp;F725&amp;G725&amp;H725</f>
        <v>Infordata_13_config_standardLOW8256HDWindows 11 Pro Education</v>
      </c>
      <c r="C725" t="s">
        <v>330</v>
      </c>
      <c r="D725" t="s">
        <v>305</v>
      </c>
      <c r="E725">
        <v>8</v>
      </c>
      <c r="F725">
        <v>256</v>
      </c>
      <c r="G725" t="s">
        <v>114</v>
      </c>
      <c r="H725" t="s">
        <v>304</v>
      </c>
      <c r="I725" t="s">
        <v>312</v>
      </c>
      <c r="J725" t="s">
        <v>295</v>
      </c>
      <c r="K725">
        <f t="shared" si="25"/>
        <v>0</v>
      </c>
    </row>
    <row r="726" spans="1:11" x14ac:dyDescent="0.25">
      <c r="A726" s="75" t="str">
        <f t="shared" si="26"/>
        <v>Infordata_13_config_standardLOW8256HDWindows 11 Pro</v>
      </c>
      <c r="C726" t="s">
        <v>330</v>
      </c>
      <c r="D726" t="s">
        <v>305</v>
      </c>
      <c r="E726">
        <v>8</v>
      </c>
      <c r="F726">
        <v>256</v>
      </c>
      <c r="G726" t="s">
        <v>114</v>
      </c>
      <c r="H726" t="s">
        <v>296</v>
      </c>
      <c r="I726" t="s">
        <v>312</v>
      </c>
      <c r="J726" t="s">
        <v>295</v>
      </c>
      <c r="K726">
        <f t="shared" si="25"/>
        <v>0</v>
      </c>
    </row>
    <row r="727" spans="1:11" x14ac:dyDescent="0.25">
      <c r="A727" s="75" t="str">
        <f t="shared" si="26"/>
        <v>Infordata_13_config_standardLOW16256HDDistribuzione Linux</v>
      </c>
      <c r="C727" t="s">
        <v>330</v>
      </c>
      <c r="D727" t="s">
        <v>305</v>
      </c>
      <c r="E727">
        <v>16</v>
      </c>
      <c r="F727">
        <v>256</v>
      </c>
      <c r="G727" t="s">
        <v>114</v>
      </c>
      <c r="H727" t="s">
        <v>115</v>
      </c>
      <c r="I727" t="s">
        <v>312</v>
      </c>
      <c r="J727" t="s">
        <v>295</v>
      </c>
      <c r="K727">
        <f t="shared" si="25"/>
        <v>0</v>
      </c>
    </row>
    <row r="728" spans="1:11" x14ac:dyDescent="0.25">
      <c r="A728" s="75" t="str">
        <f t="shared" si="26"/>
        <v>Infordata_13_config_standardLOW16256HDWindows 11 Pro Education</v>
      </c>
      <c r="C728" t="s">
        <v>330</v>
      </c>
      <c r="D728" t="s">
        <v>305</v>
      </c>
      <c r="E728">
        <v>16</v>
      </c>
      <c r="F728">
        <v>256</v>
      </c>
      <c r="G728" t="s">
        <v>114</v>
      </c>
      <c r="H728" t="s">
        <v>304</v>
      </c>
      <c r="I728" t="s">
        <v>312</v>
      </c>
      <c r="J728" t="s">
        <v>295</v>
      </c>
      <c r="K728">
        <f t="shared" si="25"/>
        <v>0</v>
      </c>
    </row>
    <row r="729" spans="1:11" x14ac:dyDescent="0.25">
      <c r="A729" s="75" t="str">
        <f t="shared" si="26"/>
        <v>Infordata_13_config_standardLOW16256HDWindows 11 Pro</v>
      </c>
      <c r="C729" t="s">
        <v>330</v>
      </c>
      <c r="D729" t="s">
        <v>305</v>
      </c>
      <c r="E729">
        <v>16</v>
      </c>
      <c r="F729">
        <v>256</v>
      </c>
      <c r="G729" t="s">
        <v>114</v>
      </c>
      <c r="H729" t="s">
        <v>296</v>
      </c>
      <c r="I729" t="s">
        <v>312</v>
      </c>
      <c r="J729" t="s">
        <v>295</v>
      </c>
      <c r="K729">
        <f t="shared" si="25"/>
        <v>0</v>
      </c>
    </row>
    <row r="730" spans="1:11" x14ac:dyDescent="0.25">
      <c r="A730" s="75" t="str">
        <f t="shared" si="26"/>
        <v>Infordata_13_config_standardLOW8512HDDistribuzione Linux</v>
      </c>
      <c r="C730" t="s">
        <v>330</v>
      </c>
      <c r="D730" t="s">
        <v>305</v>
      </c>
      <c r="E730">
        <v>8</v>
      </c>
      <c r="F730">
        <v>512</v>
      </c>
      <c r="G730" t="s">
        <v>114</v>
      </c>
      <c r="H730" t="s">
        <v>115</v>
      </c>
      <c r="I730" t="s">
        <v>312</v>
      </c>
      <c r="J730" t="s">
        <v>295</v>
      </c>
      <c r="K730">
        <f t="shared" si="25"/>
        <v>0</v>
      </c>
    </row>
    <row r="731" spans="1:11" x14ac:dyDescent="0.25">
      <c r="A731" s="75" t="str">
        <f t="shared" si="26"/>
        <v>Infordata_13_config_standardLOW8512HDWindows 11 Pro Education</v>
      </c>
      <c r="C731" t="s">
        <v>330</v>
      </c>
      <c r="D731" t="s">
        <v>305</v>
      </c>
      <c r="E731">
        <v>8</v>
      </c>
      <c r="F731">
        <v>512</v>
      </c>
      <c r="G731" t="s">
        <v>114</v>
      </c>
      <c r="H731" t="s">
        <v>304</v>
      </c>
      <c r="I731" t="s">
        <v>312</v>
      </c>
      <c r="J731" t="s">
        <v>295</v>
      </c>
      <c r="K731">
        <f t="shared" si="25"/>
        <v>0</v>
      </c>
    </row>
    <row r="732" spans="1:11" x14ac:dyDescent="0.25">
      <c r="A732" s="75" t="str">
        <f t="shared" si="26"/>
        <v>Infordata_13_config_standardLOW8512HDWindows 11 Pro</v>
      </c>
      <c r="C732" t="s">
        <v>330</v>
      </c>
      <c r="D732" t="s">
        <v>305</v>
      </c>
      <c r="E732">
        <v>8</v>
      </c>
      <c r="F732">
        <v>512</v>
      </c>
      <c r="G732" t="s">
        <v>114</v>
      </c>
      <c r="H732" t="s">
        <v>296</v>
      </c>
      <c r="I732" t="s">
        <v>312</v>
      </c>
      <c r="J732" t="s">
        <v>295</v>
      </c>
      <c r="K732">
        <f t="shared" si="25"/>
        <v>0</v>
      </c>
    </row>
    <row r="733" spans="1:11" x14ac:dyDescent="0.25">
      <c r="A733" s="75" t="str">
        <f t="shared" si="26"/>
        <v>Infordata_13_config_standardLOW16512HDDistribuzione Linux</v>
      </c>
      <c r="C733" t="s">
        <v>330</v>
      </c>
      <c r="D733" t="s">
        <v>305</v>
      </c>
      <c r="E733">
        <v>16</v>
      </c>
      <c r="F733">
        <v>512</v>
      </c>
      <c r="G733" t="s">
        <v>114</v>
      </c>
      <c r="H733" t="s">
        <v>115</v>
      </c>
      <c r="I733" t="s">
        <v>312</v>
      </c>
      <c r="J733" t="s">
        <v>295</v>
      </c>
      <c r="K733">
        <f t="shared" si="25"/>
        <v>0</v>
      </c>
    </row>
    <row r="734" spans="1:11" x14ac:dyDescent="0.25">
      <c r="A734" s="75" t="str">
        <f t="shared" si="26"/>
        <v>Infordata_13_config_standardLOW16512HDWindows 11 Pro Education</v>
      </c>
      <c r="C734" t="s">
        <v>330</v>
      </c>
      <c r="D734" t="s">
        <v>305</v>
      </c>
      <c r="E734">
        <v>16</v>
      </c>
      <c r="F734">
        <v>512</v>
      </c>
      <c r="G734" t="s">
        <v>114</v>
      </c>
      <c r="H734" t="s">
        <v>304</v>
      </c>
      <c r="I734" t="s">
        <v>312</v>
      </c>
      <c r="J734" t="s">
        <v>295</v>
      </c>
      <c r="K734">
        <f t="shared" si="25"/>
        <v>0</v>
      </c>
    </row>
    <row r="735" spans="1:11" x14ac:dyDescent="0.25">
      <c r="A735" s="75" t="str">
        <f t="shared" si="26"/>
        <v>Infordata_13_config_standardLOW16512HDWindows 11 Pro</v>
      </c>
      <c r="C735" t="s">
        <v>330</v>
      </c>
      <c r="D735" t="s">
        <v>305</v>
      </c>
      <c r="E735">
        <v>16</v>
      </c>
      <c r="F735">
        <v>512</v>
      </c>
      <c r="G735" t="s">
        <v>114</v>
      </c>
      <c r="H735" t="s">
        <v>296</v>
      </c>
      <c r="I735" t="s">
        <v>312</v>
      </c>
      <c r="J735" t="s">
        <v>295</v>
      </c>
      <c r="K735">
        <f t="shared" si="25"/>
        <v>0</v>
      </c>
    </row>
    <row r="736" spans="1:11" x14ac:dyDescent="0.25">
      <c r="A736" s="75" t="str">
        <f t="shared" si="26"/>
        <v>Infordata_13_config_standardLOW8256FHDDistribuzione Linux</v>
      </c>
      <c r="C736" t="s">
        <v>330</v>
      </c>
      <c r="D736" t="s">
        <v>305</v>
      </c>
      <c r="E736">
        <v>8</v>
      </c>
      <c r="F736">
        <v>256</v>
      </c>
      <c r="G736" t="s">
        <v>303</v>
      </c>
      <c r="H736" t="s">
        <v>115</v>
      </c>
      <c r="I736" t="s">
        <v>312</v>
      </c>
      <c r="J736" t="s">
        <v>295</v>
      </c>
      <c r="K736">
        <f t="shared" si="25"/>
        <v>0</v>
      </c>
    </row>
    <row r="737" spans="1:11" x14ac:dyDescent="0.25">
      <c r="A737" s="75" t="str">
        <f t="shared" si="26"/>
        <v>Infordata_13_config_standardLOW8256FHDWindows 11 Pro Education</v>
      </c>
      <c r="C737" t="s">
        <v>330</v>
      </c>
      <c r="D737" t="s">
        <v>305</v>
      </c>
      <c r="E737">
        <v>8</v>
      </c>
      <c r="F737">
        <v>256</v>
      </c>
      <c r="G737" t="s">
        <v>303</v>
      </c>
      <c r="H737" t="s">
        <v>304</v>
      </c>
      <c r="I737" t="s">
        <v>312</v>
      </c>
      <c r="J737" t="s">
        <v>295</v>
      </c>
      <c r="K737">
        <f t="shared" si="25"/>
        <v>0</v>
      </c>
    </row>
    <row r="738" spans="1:11" x14ac:dyDescent="0.25">
      <c r="A738" s="75" t="str">
        <f t="shared" si="26"/>
        <v>Infordata_13_config_standardLOW8256FHDWindows 11 Pro</v>
      </c>
      <c r="C738" t="s">
        <v>330</v>
      </c>
      <c r="D738" t="s">
        <v>305</v>
      </c>
      <c r="E738">
        <v>8</v>
      </c>
      <c r="F738">
        <v>256</v>
      </c>
      <c r="G738" t="s">
        <v>303</v>
      </c>
      <c r="H738" t="s">
        <v>296</v>
      </c>
      <c r="I738" t="s">
        <v>312</v>
      </c>
      <c r="J738" t="s">
        <v>295</v>
      </c>
      <c r="K738">
        <f t="shared" si="25"/>
        <v>0</v>
      </c>
    </row>
    <row r="739" spans="1:11" x14ac:dyDescent="0.25">
      <c r="A739" s="75" t="str">
        <f t="shared" si="26"/>
        <v>Infordata_13_config_standardLOW16256FHDDistribuzione Linux</v>
      </c>
      <c r="C739" t="s">
        <v>330</v>
      </c>
      <c r="D739" t="s">
        <v>305</v>
      </c>
      <c r="E739">
        <v>16</v>
      </c>
      <c r="F739">
        <v>256</v>
      </c>
      <c r="G739" t="s">
        <v>303</v>
      </c>
      <c r="H739" t="s">
        <v>115</v>
      </c>
      <c r="I739" t="s">
        <v>312</v>
      </c>
      <c r="J739" t="s">
        <v>295</v>
      </c>
      <c r="K739">
        <f t="shared" si="25"/>
        <v>0</v>
      </c>
    </row>
    <row r="740" spans="1:11" x14ac:dyDescent="0.25">
      <c r="A740" s="75" t="str">
        <f t="shared" si="26"/>
        <v>Infordata_13_config_standardLOW16256FHDWindows 11 Pro Education</v>
      </c>
      <c r="C740" t="s">
        <v>330</v>
      </c>
      <c r="D740" t="s">
        <v>305</v>
      </c>
      <c r="E740">
        <v>16</v>
      </c>
      <c r="F740">
        <v>256</v>
      </c>
      <c r="G740" t="s">
        <v>303</v>
      </c>
      <c r="H740" t="s">
        <v>304</v>
      </c>
      <c r="I740" t="s">
        <v>312</v>
      </c>
      <c r="J740" t="s">
        <v>295</v>
      </c>
      <c r="K740">
        <f t="shared" si="25"/>
        <v>0</v>
      </c>
    </row>
    <row r="741" spans="1:11" x14ac:dyDescent="0.25">
      <c r="A741" s="75" t="str">
        <f t="shared" si="26"/>
        <v>Infordata_13_config_standardLOW16256FHDWindows 11 Pro</v>
      </c>
      <c r="C741" t="s">
        <v>330</v>
      </c>
      <c r="D741" t="s">
        <v>305</v>
      </c>
      <c r="E741">
        <v>16</v>
      </c>
      <c r="F741">
        <v>256</v>
      </c>
      <c r="G741" t="s">
        <v>303</v>
      </c>
      <c r="H741" t="s">
        <v>296</v>
      </c>
      <c r="I741" t="s">
        <v>312</v>
      </c>
      <c r="J741" t="s">
        <v>295</v>
      </c>
      <c r="K741">
        <f t="shared" si="25"/>
        <v>0</v>
      </c>
    </row>
    <row r="742" spans="1:11" x14ac:dyDescent="0.25">
      <c r="A742" s="75" t="str">
        <f t="shared" si="26"/>
        <v>Infordata_13_config_standardLOW8512FHDDistribuzione Linux</v>
      </c>
      <c r="C742" t="s">
        <v>330</v>
      </c>
      <c r="D742" t="s">
        <v>305</v>
      </c>
      <c r="E742">
        <v>8</v>
      </c>
      <c r="F742">
        <v>512</v>
      </c>
      <c r="G742" t="s">
        <v>303</v>
      </c>
      <c r="H742" t="s">
        <v>115</v>
      </c>
      <c r="I742" t="s">
        <v>312</v>
      </c>
      <c r="J742" t="s">
        <v>295</v>
      </c>
      <c r="K742">
        <f t="shared" si="25"/>
        <v>0</v>
      </c>
    </row>
    <row r="743" spans="1:11" x14ac:dyDescent="0.25">
      <c r="A743" s="75" t="str">
        <f t="shared" si="26"/>
        <v>Infordata_13_config_standardLOW8512FHDWindows 11 Pro Education</v>
      </c>
      <c r="C743" t="s">
        <v>330</v>
      </c>
      <c r="D743" t="s">
        <v>305</v>
      </c>
      <c r="E743">
        <v>8</v>
      </c>
      <c r="F743">
        <v>512</v>
      </c>
      <c r="G743" t="s">
        <v>303</v>
      </c>
      <c r="H743" t="s">
        <v>304</v>
      </c>
      <c r="I743" t="s">
        <v>312</v>
      </c>
      <c r="J743" t="s">
        <v>295</v>
      </c>
      <c r="K743">
        <f t="shared" si="25"/>
        <v>0</v>
      </c>
    </row>
    <row r="744" spans="1:11" x14ac:dyDescent="0.25">
      <c r="A744" s="75" t="str">
        <f t="shared" si="26"/>
        <v>Infordata_13_config_standardLOW8512FHDWindows 11 Pro</v>
      </c>
      <c r="C744" t="s">
        <v>330</v>
      </c>
      <c r="D744" t="s">
        <v>305</v>
      </c>
      <c r="E744">
        <v>8</v>
      </c>
      <c r="F744">
        <v>512</v>
      </c>
      <c r="G744" t="s">
        <v>303</v>
      </c>
      <c r="H744" t="s">
        <v>296</v>
      </c>
      <c r="I744" t="s">
        <v>312</v>
      </c>
      <c r="J744" t="s">
        <v>295</v>
      </c>
      <c r="K744">
        <f t="shared" si="25"/>
        <v>0</v>
      </c>
    </row>
    <row r="745" spans="1:11" x14ac:dyDescent="0.25">
      <c r="A745" s="75" t="str">
        <f t="shared" si="26"/>
        <v>Infordata_13_config_standardLOW16512FHDDistribuzione Linux</v>
      </c>
      <c r="C745" t="s">
        <v>330</v>
      </c>
      <c r="D745" t="s">
        <v>305</v>
      </c>
      <c r="E745">
        <v>16</v>
      </c>
      <c r="F745">
        <v>512</v>
      </c>
      <c r="G745" t="s">
        <v>303</v>
      </c>
      <c r="H745" t="s">
        <v>115</v>
      </c>
      <c r="I745" t="s">
        <v>312</v>
      </c>
      <c r="J745" t="s">
        <v>295</v>
      </c>
      <c r="K745">
        <f t="shared" si="25"/>
        <v>0</v>
      </c>
    </row>
    <row r="746" spans="1:11" x14ac:dyDescent="0.25">
      <c r="A746" s="75" t="str">
        <f t="shared" si="26"/>
        <v>Infordata_13_config_standardLOW16512FHDWindows 11 Pro Education</v>
      </c>
      <c r="C746" t="s">
        <v>330</v>
      </c>
      <c r="D746" t="s">
        <v>305</v>
      </c>
      <c r="E746">
        <v>16</v>
      </c>
      <c r="F746">
        <v>512</v>
      </c>
      <c r="G746" t="s">
        <v>303</v>
      </c>
      <c r="H746" t="s">
        <v>304</v>
      </c>
      <c r="I746" t="s">
        <v>312</v>
      </c>
      <c r="J746" t="s">
        <v>295</v>
      </c>
      <c r="K746">
        <f t="shared" si="25"/>
        <v>0</v>
      </c>
    </row>
    <row r="747" spans="1:11" x14ac:dyDescent="0.25">
      <c r="A747" s="75" t="str">
        <f t="shared" si="26"/>
        <v>Infordata_13_config_standardLOW16512FHDWindows 11 Pro</v>
      </c>
      <c r="C747" t="s">
        <v>330</v>
      </c>
      <c r="D747" t="s">
        <v>305</v>
      </c>
      <c r="E747">
        <v>16</v>
      </c>
      <c r="F747">
        <v>512</v>
      </c>
      <c r="G747" t="s">
        <v>303</v>
      </c>
      <c r="H747" t="s">
        <v>296</v>
      </c>
      <c r="I747" t="s">
        <v>312</v>
      </c>
      <c r="J747" t="s">
        <v>295</v>
      </c>
      <c r="K747">
        <f t="shared" si="25"/>
        <v>0</v>
      </c>
    </row>
    <row r="748" spans="1:11" x14ac:dyDescent="0.25">
      <c r="A748" s="75" t="str">
        <f t="shared" si="26"/>
        <v>Infordata_13_config_standardMID8256HDDistribuzione Linux</v>
      </c>
      <c r="C748" t="s">
        <v>330</v>
      </c>
      <c r="D748" t="s">
        <v>306</v>
      </c>
      <c r="E748">
        <v>8</v>
      </c>
      <c r="F748">
        <v>256</v>
      </c>
      <c r="G748" t="s">
        <v>114</v>
      </c>
      <c r="H748" t="s">
        <v>115</v>
      </c>
      <c r="I748" t="s">
        <v>312</v>
      </c>
      <c r="J748" t="s">
        <v>295</v>
      </c>
      <c r="K748">
        <f t="shared" si="25"/>
        <v>0</v>
      </c>
    </row>
    <row r="749" spans="1:11" x14ac:dyDescent="0.25">
      <c r="A749" s="75" t="str">
        <f t="shared" si="26"/>
        <v>Infordata_13_config_standardMID8256HDWindows 11 Pro Education</v>
      </c>
      <c r="C749" t="s">
        <v>330</v>
      </c>
      <c r="D749" t="s">
        <v>306</v>
      </c>
      <c r="E749">
        <v>8</v>
      </c>
      <c r="F749">
        <v>256</v>
      </c>
      <c r="G749" t="s">
        <v>114</v>
      </c>
      <c r="H749" t="s">
        <v>304</v>
      </c>
      <c r="I749" t="s">
        <v>312</v>
      </c>
      <c r="J749" t="s">
        <v>295</v>
      </c>
      <c r="K749">
        <f t="shared" si="25"/>
        <v>0</v>
      </c>
    </row>
    <row r="750" spans="1:11" x14ac:dyDescent="0.25">
      <c r="A750" s="75" t="str">
        <f t="shared" si="26"/>
        <v>Infordata_13_config_standardMID8256HDWindows 11 Pro</v>
      </c>
      <c r="C750" t="s">
        <v>330</v>
      </c>
      <c r="D750" t="s">
        <v>306</v>
      </c>
      <c r="E750">
        <v>8</v>
      </c>
      <c r="F750">
        <v>256</v>
      </c>
      <c r="G750" t="s">
        <v>114</v>
      </c>
      <c r="H750" t="s">
        <v>296</v>
      </c>
      <c r="I750" t="s">
        <v>312</v>
      </c>
      <c r="J750" t="s">
        <v>295</v>
      </c>
      <c r="K750">
        <f t="shared" si="25"/>
        <v>0</v>
      </c>
    </row>
    <row r="751" spans="1:11" x14ac:dyDescent="0.25">
      <c r="A751" s="75" t="str">
        <f t="shared" si="26"/>
        <v>Infordata_13_config_standardMID16256HDDistribuzione Linux</v>
      </c>
      <c r="C751" t="s">
        <v>330</v>
      </c>
      <c r="D751" t="s">
        <v>306</v>
      </c>
      <c r="E751">
        <v>16</v>
      </c>
      <c r="F751">
        <v>256</v>
      </c>
      <c r="G751" t="s">
        <v>114</v>
      </c>
      <c r="H751" t="s">
        <v>115</v>
      </c>
      <c r="I751" t="s">
        <v>312</v>
      </c>
      <c r="J751" t="s">
        <v>295</v>
      </c>
      <c r="K751">
        <f t="shared" si="25"/>
        <v>0</v>
      </c>
    </row>
    <row r="752" spans="1:11" x14ac:dyDescent="0.25">
      <c r="A752" s="75" t="str">
        <f t="shared" si="26"/>
        <v>Infordata_13_config_standardMID16256HDWindows 11 Pro Education</v>
      </c>
      <c r="C752" t="s">
        <v>330</v>
      </c>
      <c r="D752" t="s">
        <v>306</v>
      </c>
      <c r="E752">
        <v>16</v>
      </c>
      <c r="F752">
        <v>256</v>
      </c>
      <c r="G752" t="s">
        <v>114</v>
      </c>
      <c r="H752" t="s">
        <v>304</v>
      </c>
      <c r="I752" t="s">
        <v>312</v>
      </c>
      <c r="J752" t="s">
        <v>295</v>
      </c>
      <c r="K752">
        <f t="shared" si="25"/>
        <v>0</v>
      </c>
    </row>
    <row r="753" spans="1:11" x14ac:dyDescent="0.25">
      <c r="A753" s="75" t="str">
        <f t="shared" si="26"/>
        <v>Infordata_13_config_standardMID16256HDWindows 11 Pro</v>
      </c>
      <c r="C753" t="s">
        <v>330</v>
      </c>
      <c r="D753" t="s">
        <v>306</v>
      </c>
      <c r="E753">
        <v>16</v>
      </c>
      <c r="F753">
        <v>256</v>
      </c>
      <c r="G753" t="s">
        <v>114</v>
      </c>
      <c r="H753" t="s">
        <v>296</v>
      </c>
      <c r="I753" t="s">
        <v>312</v>
      </c>
      <c r="J753" t="s">
        <v>295</v>
      </c>
      <c r="K753">
        <f t="shared" si="25"/>
        <v>0</v>
      </c>
    </row>
    <row r="754" spans="1:11" x14ac:dyDescent="0.25">
      <c r="A754" s="75" t="str">
        <f t="shared" si="26"/>
        <v>Infordata_13_config_standardMID8512HDDistribuzione Linux</v>
      </c>
      <c r="C754" t="s">
        <v>330</v>
      </c>
      <c r="D754" t="s">
        <v>306</v>
      </c>
      <c r="E754">
        <v>8</v>
      </c>
      <c r="F754">
        <v>512</v>
      </c>
      <c r="G754" t="s">
        <v>114</v>
      </c>
      <c r="H754" t="s">
        <v>115</v>
      </c>
      <c r="I754" t="s">
        <v>312</v>
      </c>
      <c r="J754" t="s">
        <v>295</v>
      </c>
      <c r="K754">
        <f t="shared" si="25"/>
        <v>0</v>
      </c>
    </row>
    <row r="755" spans="1:11" x14ac:dyDescent="0.25">
      <c r="A755" s="75" t="str">
        <f t="shared" si="26"/>
        <v>Infordata_13_config_standardMID8512HDWindows 11 Pro Education</v>
      </c>
      <c r="C755" t="s">
        <v>330</v>
      </c>
      <c r="D755" t="s">
        <v>306</v>
      </c>
      <c r="E755">
        <v>8</v>
      </c>
      <c r="F755">
        <v>512</v>
      </c>
      <c r="G755" t="s">
        <v>114</v>
      </c>
      <c r="H755" t="s">
        <v>304</v>
      </c>
      <c r="I755" t="s">
        <v>312</v>
      </c>
      <c r="J755" t="s">
        <v>295</v>
      </c>
      <c r="K755">
        <f t="shared" si="25"/>
        <v>0</v>
      </c>
    </row>
    <row r="756" spans="1:11" x14ac:dyDescent="0.25">
      <c r="A756" s="75" t="str">
        <f t="shared" si="26"/>
        <v>Infordata_13_config_standardMID8512HDWindows 11 Pro</v>
      </c>
      <c r="C756" t="s">
        <v>330</v>
      </c>
      <c r="D756" t="s">
        <v>306</v>
      </c>
      <c r="E756">
        <v>8</v>
      </c>
      <c r="F756">
        <v>512</v>
      </c>
      <c r="G756" t="s">
        <v>114</v>
      </c>
      <c r="H756" t="s">
        <v>296</v>
      </c>
      <c r="I756" t="s">
        <v>312</v>
      </c>
      <c r="J756" t="s">
        <v>295</v>
      </c>
      <c r="K756">
        <f t="shared" si="25"/>
        <v>0</v>
      </c>
    </row>
    <row r="757" spans="1:11" x14ac:dyDescent="0.25">
      <c r="A757" s="75" t="str">
        <f t="shared" si="26"/>
        <v>Infordata_13_config_standardMID16512HDDistribuzione Linux</v>
      </c>
      <c r="C757" t="s">
        <v>330</v>
      </c>
      <c r="D757" t="s">
        <v>306</v>
      </c>
      <c r="E757">
        <v>16</v>
      </c>
      <c r="F757">
        <v>512</v>
      </c>
      <c r="G757" t="s">
        <v>114</v>
      </c>
      <c r="H757" t="s">
        <v>115</v>
      </c>
      <c r="I757" t="s">
        <v>312</v>
      </c>
      <c r="J757" t="s">
        <v>295</v>
      </c>
      <c r="K757">
        <f t="shared" si="25"/>
        <v>0</v>
      </c>
    </row>
    <row r="758" spans="1:11" x14ac:dyDescent="0.25">
      <c r="A758" s="75" t="str">
        <f t="shared" si="26"/>
        <v>Infordata_13_config_standardMID16512HDWindows 11 Pro Education</v>
      </c>
      <c r="C758" t="s">
        <v>330</v>
      </c>
      <c r="D758" t="s">
        <v>306</v>
      </c>
      <c r="E758">
        <v>16</v>
      </c>
      <c r="F758">
        <v>512</v>
      </c>
      <c r="G758" t="s">
        <v>114</v>
      </c>
      <c r="H758" t="s">
        <v>304</v>
      </c>
      <c r="I758" t="s">
        <v>312</v>
      </c>
      <c r="J758" t="s">
        <v>295</v>
      </c>
      <c r="K758">
        <f t="shared" si="25"/>
        <v>0</v>
      </c>
    </row>
    <row r="759" spans="1:11" x14ac:dyDescent="0.25">
      <c r="A759" s="75" t="str">
        <f t="shared" si="26"/>
        <v>Infordata_13_config_standardMID16512HDWindows 11 Pro</v>
      </c>
      <c r="C759" t="s">
        <v>330</v>
      </c>
      <c r="D759" t="s">
        <v>306</v>
      </c>
      <c r="E759">
        <v>16</v>
      </c>
      <c r="F759">
        <v>512</v>
      </c>
      <c r="G759" t="s">
        <v>114</v>
      </c>
      <c r="H759" t="s">
        <v>296</v>
      </c>
      <c r="I759" t="s">
        <v>312</v>
      </c>
      <c r="J759" t="s">
        <v>295</v>
      </c>
      <c r="K759">
        <f t="shared" si="25"/>
        <v>0</v>
      </c>
    </row>
    <row r="760" spans="1:11" x14ac:dyDescent="0.25">
      <c r="A760" s="75" t="str">
        <f t="shared" si="26"/>
        <v>Infordata_13_config_standardMID8256FHDDistribuzione Linux</v>
      </c>
      <c r="C760" t="s">
        <v>330</v>
      </c>
      <c r="D760" t="s">
        <v>306</v>
      </c>
      <c r="E760">
        <v>8</v>
      </c>
      <c r="F760">
        <v>256</v>
      </c>
      <c r="G760" t="s">
        <v>303</v>
      </c>
      <c r="H760" t="s">
        <v>115</v>
      </c>
      <c r="I760" t="s">
        <v>312</v>
      </c>
      <c r="J760" t="s">
        <v>295</v>
      </c>
      <c r="K760">
        <f t="shared" si="25"/>
        <v>0</v>
      </c>
    </row>
    <row r="761" spans="1:11" x14ac:dyDescent="0.25">
      <c r="A761" s="75" t="str">
        <f t="shared" si="26"/>
        <v>Infordata_13_config_standardMID8256FHDWindows 11 Pro Education</v>
      </c>
      <c r="C761" t="s">
        <v>330</v>
      </c>
      <c r="D761" t="s">
        <v>306</v>
      </c>
      <c r="E761">
        <v>8</v>
      </c>
      <c r="F761">
        <v>256</v>
      </c>
      <c r="G761" t="s">
        <v>303</v>
      </c>
      <c r="H761" t="s">
        <v>304</v>
      </c>
      <c r="I761" t="s">
        <v>312</v>
      </c>
      <c r="J761" t="s">
        <v>295</v>
      </c>
      <c r="K761">
        <f t="shared" si="25"/>
        <v>0</v>
      </c>
    </row>
    <row r="762" spans="1:11" x14ac:dyDescent="0.25">
      <c r="A762" s="75" t="str">
        <f t="shared" si="26"/>
        <v>Infordata_13_config_standardMID8256FHDWindows 11 Pro</v>
      </c>
      <c r="C762" t="s">
        <v>330</v>
      </c>
      <c r="D762" t="s">
        <v>306</v>
      </c>
      <c r="E762">
        <v>8</v>
      </c>
      <c r="F762">
        <v>256</v>
      </c>
      <c r="G762" t="s">
        <v>303</v>
      </c>
      <c r="H762" t="s">
        <v>296</v>
      </c>
      <c r="I762" t="s">
        <v>312</v>
      </c>
      <c r="J762" t="s">
        <v>295</v>
      </c>
      <c r="K762">
        <f t="shared" si="25"/>
        <v>0</v>
      </c>
    </row>
    <row r="763" spans="1:11" x14ac:dyDescent="0.25">
      <c r="A763" s="75" t="str">
        <f t="shared" si="26"/>
        <v>Infordata_13_config_standardMID16256FHDDistribuzione Linux</v>
      </c>
      <c r="C763" t="s">
        <v>330</v>
      </c>
      <c r="D763" t="s">
        <v>306</v>
      </c>
      <c r="E763">
        <v>16</v>
      </c>
      <c r="F763">
        <v>256</v>
      </c>
      <c r="G763" t="s">
        <v>303</v>
      </c>
      <c r="H763" t="s">
        <v>115</v>
      </c>
      <c r="I763" t="s">
        <v>312</v>
      </c>
      <c r="J763" t="s">
        <v>295</v>
      </c>
      <c r="K763">
        <f t="shared" si="25"/>
        <v>0</v>
      </c>
    </row>
    <row r="764" spans="1:11" x14ac:dyDescent="0.25">
      <c r="A764" s="75" t="str">
        <f t="shared" si="26"/>
        <v>Infordata_13_config_standardMID16256FHDWindows 11 Pro Education</v>
      </c>
      <c r="C764" t="s">
        <v>330</v>
      </c>
      <c r="D764" t="s">
        <v>306</v>
      </c>
      <c r="E764">
        <v>16</v>
      </c>
      <c r="F764">
        <v>256</v>
      </c>
      <c r="G764" t="s">
        <v>303</v>
      </c>
      <c r="H764" t="s">
        <v>304</v>
      </c>
      <c r="I764" t="s">
        <v>312</v>
      </c>
      <c r="J764" t="s">
        <v>295</v>
      </c>
      <c r="K764">
        <f t="shared" si="25"/>
        <v>0</v>
      </c>
    </row>
    <row r="765" spans="1:11" x14ac:dyDescent="0.25">
      <c r="A765" s="75" t="str">
        <f t="shared" si="26"/>
        <v>Infordata_13_config_standardMID16256FHDWindows 11 Pro</v>
      </c>
      <c r="C765" t="s">
        <v>330</v>
      </c>
      <c r="D765" t="s">
        <v>306</v>
      </c>
      <c r="E765">
        <v>16</v>
      </c>
      <c r="F765">
        <v>256</v>
      </c>
      <c r="G765" t="s">
        <v>303</v>
      </c>
      <c r="H765" t="s">
        <v>296</v>
      </c>
      <c r="I765" t="s">
        <v>312</v>
      </c>
      <c r="J765" t="s">
        <v>295</v>
      </c>
      <c r="K765">
        <f t="shared" si="25"/>
        <v>0</v>
      </c>
    </row>
    <row r="766" spans="1:11" x14ac:dyDescent="0.25">
      <c r="A766" s="75" t="str">
        <f t="shared" si="26"/>
        <v>Infordata_13_config_standardMID8512FHDDistribuzione Linux</v>
      </c>
      <c r="C766" t="s">
        <v>330</v>
      </c>
      <c r="D766" t="s">
        <v>306</v>
      </c>
      <c r="E766">
        <v>8</v>
      </c>
      <c r="F766">
        <v>512</v>
      </c>
      <c r="G766" t="s">
        <v>303</v>
      </c>
      <c r="H766" t="s">
        <v>115</v>
      </c>
      <c r="I766" t="s">
        <v>312</v>
      </c>
      <c r="J766" t="s">
        <v>295</v>
      </c>
      <c r="K766">
        <f t="shared" si="25"/>
        <v>0</v>
      </c>
    </row>
    <row r="767" spans="1:11" x14ac:dyDescent="0.25">
      <c r="A767" s="75" t="str">
        <f t="shared" si="26"/>
        <v>Infordata_13_config_standardMID8512FHDWindows 11 Pro Education</v>
      </c>
      <c r="C767" t="s">
        <v>330</v>
      </c>
      <c r="D767" t="s">
        <v>306</v>
      </c>
      <c r="E767">
        <v>8</v>
      </c>
      <c r="F767">
        <v>512</v>
      </c>
      <c r="G767" t="s">
        <v>303</v>
      </c>
      <c r="H767" t="s">
        <v>304</v>
      </c>
      <c r="I767" t="s">
        <v>312</v>
      </c>
      <c r="J767" t="s">
        <v>295</v>
      </c>
      <c r="K767">
        <f t="shared" si="25"/>
        <v>0</v>
      </c>
    </row>
    <row r="768" spans="1:11" x14ac:dyDescent="0.25">
      <c r="A768" s="75" t="str">
        <f t="shared" si="26"/>
        <v>Infordata_13_config_standardMID8512FHDWindows 11 Pro</v>
      </c>
      <c r="C768" t="s">
        <v>330</v>
      </c>
      <c r="D768" t="s">
        <v>306</v>
      </c>
      <c r="E768">
        <v>8</v>
      </c>
      <c r="F768">
        <v>512</v>
      </c>
      <c r="G768" t="s">
        <v>303</v>
      </c>
      <c r="H768" t="s">
        <v>296</v>
      </c>
      <c r="I768" t="s">
        <v>312</v>
      </c>
      <c r="J768" t="s">
        <v>295</v>
      </c>
      <c r="K768">
        <f t="shared" si="25"/>
        <v>0</v>
      </c>
    </row>
    <row r="769" spans="1:11" x14ac:dyDescent="0.25">
      <c r="A769" s="75" t="str">
        <f t="shared" si="26"/>
        <v>Infordata_13_config_standardMID16512FHDDistribuzione Linux</v>
      </c>
      <c r="C769" t="s">
        <v>330</v>
      </c>
      <c r="D769" t="s">
        <v>306</v>
      </c>
      <c r="E769">
        <v>16</v>
      </c>
      <c r="F769">
        <v>512</v>
      </c>
      <c r="G769" t="s">
        <v>303</v>
      </c>
      <c r="H769" t="s">
        <v>115</v>
      </c>
      <c r="I769" t="s">
        <v>312</v>
      </c>
      <c r="J769" t="s">
        <v>295</v>
      </c>
      <c r="K769">
        <f t="shared" si="25"/>
        <v>0</v>
      </c>
    </row>
    <row r="770" spans="1:11" x14ac:dyDescent="0.25">
      <c r="A770" s="75" t="str">
        <f t="shared" si="26"/>
        <v>Infordata_13_config_standardMID16512FHDWindows 11 Pro Education</v>
      </c>
      <c r="C770" t="s">
        <v>330</v>
      </c>
      <c r="D770" t="s">
        <v>306</v>
      </c>
      <c r="E770">
        <v>16</v>
      </c>
      <c r="F770">
        <v>512</v>
      </c>
      <c r="G770" t="s">
        <v>303</v>
      </c>
      <c r="H770" t="s">
        <v>304</v>
      </c>
      <c r="I770" t="s">
        <v>312</v>
      </c>
      <c r="J770" t="s">
        <v>295</v>
      </c>
      <c r="K770">
        <f t="shared" si="25"/>
        <v>0</v>
      </c>
    </row>
    <row r="771" spans="1:11" x14ac:dyDescent="0.25">
      <c r="A771" s="75" t="str">
        <f t="shared" si="26"/>
        <v>Infordata_13_config_standardMID16512FHDWindows 11 Pro</v>
      </c>
      <c r="C771" t="s">
        <v>330</v>
      </c>
      <c r="D771" t="s">
        <v>306</v>
      </c>
      <c r="E771">
        <v>16</v>
      </c>
      <c r="F771">
        <v>512</v>
      </c>
      <c r="G771" t="s">
        <v>303</v>
      </c>
      <c r="H771" t="s">
        <v>296</v>
      </c>
      <c r="I771" t="s">
        <v>312</v>
      </c>
      <c r="J771" t="s">
        <v>295</v>
      </c>
      <c r="K771">
        <f t="shared" si="25"/>
        <v>0</v>
      </c>
    </row>
    <row r="772" spans="1:11" x14ac:dyDescent="0.25">
      <c r="A772" s="75" t="str">
        <f t="shared" si="26"/>
        <v>Infordata_13_config_standardHIGH8256HDDistribuzione Linux</v>
      </c>
      <c r="C772" t="s">
        <v>330</v>
      </c>
      <c r="D772" t="s">
        <v>307</v>
      </c>
      <c r="E772">
        <v>8</v>
      </c>
      <c r="F772">
        <v>256</v>
      </c>
      <c r="G772" t="s">
        <v>114</v>
      </c>
      <c r="H772" t="s">
        <v>115</v>
      </c>
      <c r="I772" t="s">
        <v>312</v>
      </c>
      <c r="J772" t="s">
        <v>295</v>
      </c>
      <c r="K772">
        <f t="shared" si="25"/>
        <v>0</v>
      </c>
    </row>
    <row r="773" spans="1:11" x14ac:dyDescent="0.25">
      <c r="A773" s="75" t="str">
        <f t="shared" si="26"/>
        <v>Infordata_13_config_standardHIGH8256HDWindows 11 Pro Education</v>
      </c>
      <c r="C773" t="s">
        <v>330</v>
      </c>
      <c r="D773" t="s">
        <v>307</v>
      </c>
      <c r="E773">
        <v>8</v>
      </c>
      <c r="F773">
        <v>256</v>
      </c>
      <c r="G773" t="s">
        <v>114</v>
      </c>
      <c r="H773" t="s">
        <v>304</v>
      </c>
      <c r="I773" t="s">
        <v>312</v>
      </c>
      <c r="J773" t="s">
        <v>295</v>
      </c>
      <c r="K773">
        <f t="shared" ref="K773:K836" si="27">+IF(J773="NO",0,1)</f>
        <v>0</v>
      </c>
    </row>
    <row r="774" spans="1:11" x14ac:dyDescent="0.25">
      <c r="A774" s="75" t="str">
        <f t="shared" si="26"/>
        <v>Infordata_13_config_standardHIGH8256HDWindows 11 Pro</v>
      </c>
      <c r="C774" t="s">
        <v>330</v>
      </c>
      <c r="D774" t="s">
        <v>307</v>
      </c>
      <c r="E774">
        <v>8</v>
      </c>
      <c r="F774">
        <v>256</v>
      </c>
      <c r="G774" t="s">
        <v>114</v>
      </c>
      <c r="H774" t="s">
        <v>296</v>
      </c>
      <c r="I774" t="s">
        <v>312</v>
      </c>
      <c r="J774" t="s">
        <v>295</v>
      </c>
      <c r="K774">
        <f t="shared" si="27"/>
        <v>0</v>
      </c>
    </row>
    <row r="775" spans="1:11" x14ac:dyDescent="0.25">
      <c r="A775" s="75" t="str">
        <f t="shared" si="26"/>
        <v>Infordata_13_config_standardHIGH16256HDDistribuzione Linux</v>
      </c>
      <c r="C775" t="s">
        <v>330</v>
      </c>
      <c r="D775" t="s">
        <v>307</v>
      </c>
      <c r="E775">
        <v>16</v>
      </c>
      <c r="F775">
        <v>256</v>
      </c>
      <c r="G775" t="s">
        <v>114</v>
      </c>
      <c r="H775" t="s">
        <v>115</v>
      </c>
      <c r="I775" t="s">
        <v>312</v>
      </c>
      <c r="J775" t="s">
        <v>295</v>
      </c>
      <c r="K775">
        <f t="shared" si="27"/>
        <v>0</v>
      </c>
    </row>
    <row r="776" spans="1:11" x14ac:dyDescent="0.25">
      <c r="A776" s="75" t="str">
        <f t="shared" si="26"/>
        <v>Infordata_13_config_standardHIGH16256HDWindows 11 Pro Education</v>
      </c>
      <c r="C776" t="s">
        <v>330</v>
      </c>
      <c r="D776" t="s">
        <v>307</v>
      </c>
      <c r="E776">
        <v>16</v>
      </c>
      <c r="F776">
        <v>256</v>
      </c>
      <c r="G776" t="s">
        <v>114</v>
      </c>
      <c r="H776" t="s">
        <v>304</v>
      </c>
      <c r="I776" t="s">
        <v>312</v>
      </c>
      <c r="J776" t="s">
        <v>295</v>
      </c>
      <c r="K776">
        <f t="shared" si="27"/>
        <v>0</v>
      </c>
    </row>
    <row r="777" spans="1:11" x14ac:dyDescent="0.25">
      <c r="A777" s="75" t="str">
        <f t="shared" si="26"/>
        <v>Infordata_13_config_standardHIGH16256HDWindows 11 Pro</v>
      </c>
      <c r="C777" t="s">
        <v>330</v>
      </c>
      <c r="D777" t="s">
        <v>307</v>
      </c>
      <c r="E777">
        <v>16</v>
      </c>
      <c r="F777">
        <v>256</v>
      </c>
      <c r="G777" t="s">
        <v>114</v>
      </c>
      <c r="H777" t="s">
        <v>296</v>
      </c>
      <c r="I777" t="s">
        <v>312</v>
      </c>
      <c r="J777" t="s">
        <v>295</v>
      </c>
      <c r="K777">
        <f t="shared" si="27"/>
        <v>0</v>
      </c>
    </row>
    <row r="778" spans="1:11" x14ac:dyDescent="0.25">
      <c r="A778" s="75" t="str">
        <f t="shared" si="26"/>
        <v>Infordata_13_config_standardHIGH8512HDDistribuzione Linux</v>
      </c>
      <c r="C778" t="s">
        <v>330</v>
      </c>
      <c r="D778" t="s">
        <v>307</v>
      </c>
      <c r="E778">
        <v>8</v>
      </c>
      <c r="F778">
        <v>512</v>
      </c>
      <c r="G778" t="s">
        <v>114</v>
      </c>
      <c r="H778" t="s">
        <v>115</v>
      </c>
      <c r="I778" t="s">
        <v>312</v>
      </c>
      <c r="J778" t="s">
        <v>295</v>
      </c>
      <c r="K778">
        <f t="shared" si="27"/>
        <v>0</v>
      </c>
    </row>
    <row r="779" spans="1:11" x14ac:dyDescent="0.25">
      <c r="A779" s="75" t="str">
        <f t="shared" si="26"/>
        <v>Infordata_13_config_standardHIGH8512HDWindows 11 Pro Education</v>
      </c>
      <c r="C779" t="s">
        <v>330</v>
      </c>
      <c r="D779" t="s">
        <v>307</v>
      </c>
      <c r="E779">
        <v>8</v>
      </c>
      <c r="F779">
        <v>512</v>
      </c>
      <c r="G779" t="s">
        <v>114</v>
      </c>
      <c r="H779" t="s">
        <v>304</v>
      </c>
      <c r="I779" t="s">
        <v>312</v>
      </c>
      <c r="J779" t="s">
        <v>295</v>
      </c>
      <c r="K779">
        <f t="shared" si="27"/>
        <v>0</v>
      </c>
    </row>
    <row r="780" spans="1:11" x14ac:dyDescent="0.25">
      <c r="A780" s="75" t="str">
        <f t="shared" si="26"/>
        <v>Infordata_13_config_standardHIGH8512HDWindows 11 Pro</v>
      </c>
      <c r="C780" t="s">
        <v>330</v>
      </c>
      <c r="D780" t="s">
        <v>307</v>
      </c>
      <c r="E780">
        <v>8</v>
      </c>
      <c r="F780">
        <v>512</v>
      </c>
      <c r="G780" t="s">
        <v>114</v>
      </c>
      <c r="H780" t="s">
        <v>296</v>
      </c>
      <c r="I780" t="s">
        <v>312</v>
      </c>
      <c r="J780" t="s">
        <v>295</v>
      </c>
      <c r="K780">
        <f t="shared" si="27"/>
        <v>0</v>
      </c>
    </row>
    <row r="781" spans="1:11" x14ac:dyDescent="0.25">
      <c r="A781" s="75" t="str">
        <f t="shared" si="26"/>
        <v>Infordata_13_config_standardHIGH16512HDDistribuzione Linux</v>
      </c>
      <c r="C781" t="s">
        <v>330</v>
      </c>
      <c r="D781" t="s">
        <v>307</v>
      </c>
      <c r="E781">
        <v>16</v>
      </c>
      <c r="F781">
        <v>512</v>
      </c>
      <c r="G781" t="s">
        <v>114</v>
      </c>
      <c r="H781" t="s">
        <v>115</v>
      </c>
      <c r="I781" t="s">
        <v>312</v>
      </c>
      <c r="J781" t="s">
        <v>295</v>
      </c>
      <c r="K781">
        <f t="shared" si="27"/>
        <v>0</v>
      </c>
    </row>
    <row r="782" spans="1:11" x14ac:dyDescent="0.25">
      <c r="A782" s="75" t="str">
        <f t="shared" si="26"/>
        <v>Infordata_13_config_standardHIGH16512HDWindows 11 Pro Education</v>
      </c>
      <c r="C782" t="s">
        <v>330</v>
      </c>
      <c r="D782" t="s">
        <v>307</v>
      </c>
      <c r="E782">
        <v>16</v>
      </c>
      <c r="F782">
        <v>512</v>
      </c>
      <c r="G782" t="s">
        <v>114</v>
      </c>
      <c r="H782" t="s">
        <v>304</v>
      </c>
      <c r="I782" t="s">
        <v>312</v>
      </c>
      <c r="J782" t="s">
        <v>295</v>
      </c>
      <c r="K782">
        <f t="shared" si="27"/>
        <v>0</v>
      </c>
    </row>
    <row r="783" spans="1:11" x14ac:dyDescent="0.25">
      <c r="A783" s="75" t="str">
        <f t="shared" si="26"/>
        <v>Infordata_13_config_standardHIGH16512HDWindows 11 Pro</v>
      </c>
      <c r="C783" t="s">
        <v>330</v>
      </c>
      <c r="D783" t="s">
        <v>307</v>
      </c>
      <c r="E783">
        <v>16</v>
      </c>
      <c r="F783">
        <v>512</v>
      </c>
      <c r="G783" t="s">
        <v>114</v>
      </c>
      <c r="H783" t="s">
        <v>296</v>
      </c>
      <c r="I783" t="s">
        <v>312</v>
      </c>
      <c r="J783" t="s">
        <v>295</v>
      </c>
      <c r="K783">
        <f t="shared" si="27"/>
        <v>0</v>
      </c>
    </row>
    <row r="784" spans="1:11" x14ac:dyDescent="0.25">
      <c r="A784" s="75" t="str">
        <f t="shared" si="26"/>
        <v>Infordata_13_config_standardHIGH8256FHDDistribuzione Linux</v>
      </c>
      <c r="C784" t="s">
        <v>330</v>
      </c>
      <c r="D784" t="s">
        <v>307</v>
      </c>
      <c r="E784">
        <v>8</v>
      </c>
      <c r="F784">
        <v>256</v>
      </c>
      <c r="G784" t="s">
        <v>303</v>
      </c>
      <c r="H784" t="s">
        <v>115</v>
      </c>
      <c r="I784" t="s">
        <v>312</v>
      </c>
      <c r="J784" t="s">
        <v>295</v>
      </c>
      <c r="K784">
        <f t="shared" si="27"/>
        <v>0</v>
      </c>
    </row>
    <row r="785" spans="1:11" x14ac:dyDescent="0.25">
      <c r="A785" s="75" t="str">
        <f t="shared" si="26"/>
        <v>Infordata_13_config_standardHIGH8256FHDWindows 11 Pro Education</v>
      </c>
      <c r="C785" t="s">
        <v>330</v>
      </c>
      <c r="D785" t="s">
        <v>307</v>
      </c>
      <c r="E785">
        <v>8</v>
      </c>
      <c r="F785">
        <v>256</v>
      </c>
      <c r="G785" t="s">
        <v>303</v>
      </c>
      <c r="H785" t="s">
        <v>304</v>
      </c>
      <c r="I785" t="s">
        <v>312</v>
      </c>
      <c r="J785" t="s">
        <v>295</v>
      </c>
      <c r="K785">
        <f t="shared" si="27"/>
        <v>0</v>
      </c>
    </row>
    <row r="786" spans="1:11" x14ac:dyDescent="0.25">
      <c r="A786" s="75" t="str">
        <f t="shared" si="26"/>
        <v>Infordata_13_config_standardHIGH8256FHDWindows 11 Pro</v>
      </c>
      <c r="C786" t="s">
        <v>330</v>
      </c>
      <c r="D786" t="s">
        <v>307</v>
      </c>
      <c r="E786">
        <v>8</v>
      </c>
      <c r="F786">
        <v>256</v>
      </c>
      <c r="G786" t="s">
        <v>303</v>
      </c>
      <c r="H786" t="s">
        <v>296</v>
      </c>
      <c r="I786" t="s">
        <v>312</v>
      </c>
      <c r="J786" t="s">
        <v>295</v>
      </c>
      <c r="K786">
        <f t="shared" si="27"/>
        <v>0</v>
      </c>
    </row>
    <row r="787" spans="1:11" x14ac:dyDescent="0.25">
      <c r="A787" s="75" t="str">
        <f t="shared" si="26"/>
        <v>Infordata_13_config_standardHIGH16256FHDDistribuzione Linux</v>
      </c>
      <c r="C787" t="s">
        <v>330</v>
      </c>
      <c r="D787" t="s">
        <v>307</v>
      </c>
      <c r="E787">
        <v>16</v>
      </c>
      <c r="F787">
        <v>256</v>
      </c>
      <c r="G787" t="s">
        <v>303</v>
      </c>
      <c r="H787" t="s">
        <v>115</v>
      </c>
      <c r="I787" t="s">
        <v>312</v>
      </c>
      <c r="J787" t="s">
        <v>295</v>
      </c>
      <c r="K787">
        <f t="shared" si="27"/>
        <v>0</v>
      </c>
    </row>
    <row r="788" spans="1:11" x14ac:dyDescent="0.25">
      <c r="A788" s="75" t="str">
        <f t="shared" si="26"/>
        <v>Infordata_13_config_standardHIGH16256FHDWindows 11 Pro Education</v>
      </c>
      <c r="C788" t="s">
        <v>330</v>
      </c>
      <c r="D788" t="s">
        <v>307</v>
      </c>
      <c r="E788">
        <v>16</v>
      </c>
      <c r="F788">
        <v>256</v>
      </c>
      <c r="G788" t="s">
        <v>303</v>
      </c>
      <c r="H788" t="s">
        <v>304</v>
      </c>
      <c r="I788" t="s">
        <v>312</v>
      </c>
      <c r="J788" t="s">
        <v>295</v>
      </c>
      <c r="K788">
        <f t="shared" si="27"/>
        <v>0</v>
      </c>
    </row>
    <row r="789" spans="1:11" x14ac:dyDescent="0.25">
      <c r="A789" s="75" t="str">
        <f t="shared" ref="A789:A852" si="28">C789&amp;"_"&amp;I789&amp;D789&amp;E789&amp;F789&amp;G789&amp;H789</f>
        <v>Infordata_13_config_standardHIGH16256FHDWindows 11 Pro</v>
      </c>
      <c r="C789" t="s">
        <v>330</v>
      </c>
      <c r="D789" t="s">
        <v>307</v>
      </c>
      <c r="E789">
        <v>16</v>
      </c>
      <c r="F789">
        <v>256</v>
      </c>
      <c r="G789" t="s">
        <v>303</v>
      </c>
      <c r="H789" t="s">
        <v>296</v>
      </c>
      <c r="I789" t="s">
        <v>312</v>
      </c>
      <c r="J789" t="s">
        <v>295</v>
      </c>
      <c r="K789">
        <f t="shared" si="27"/>
        <v>0</v>
      </c>
    </row>
    <row r="790" spans="1:11" x14ac:dyDescent="0.25">
      <c r="A790" s="75" t="str">
        <f t="shared" si="28"/>
        <v>Infordata_13_config_standardHIGH8512FHDDistribuzione Linux</v>
      </c>
      <c r="C790" t="s">
        <v>330</v>
      </c>
      <c r="D790" t="s">
        <v>307</v>
      </c>
      <c r="E790">
        <v>8</v>
      </c>
      <c r="F790">
        <v>512</v>
      </c>
      <c r="G790" t="s">
        <v>303</v>
      </c>
      <c r="H790" t="s">
        <v>115</v>
      </c>
      <c r="I790" t="s">
        <v>312</v>
      </c>
      <c r="J790" t="s">
        <v>295</v>
      </c>
      <c r="K790">
        <f t="shared" si="27"/>
        <v>0</v>
      </c>
    </row>
    <row r="791" spans="1:11" x14ac:dyDescent="0.25">
      <c r="A791" s="75" t="str">
        <f t="shared" si="28"/>
        <v>Infordata_13_config_standardHIGH8512FHDWindows 11 Pro Education</v>
      </c>
      <c r="C791" t="s">
        <v>330</v>
      </c>
      <c r="D791" t="s">
        <v>307</v>
      </c>
      <c r="E791">
        <v>8</v>
      </c>
      <c r="F791">
        <v>512</v>
      </c>
      <c r="G791" t="s">
        <v>303</v>
      </c>
      <c r="H791" t="s">
        <v>304</v>
      </c>
      <c r="I791" t="s">
        <v>312</v>
      </c>
      <c r="J791" t="s">
        <v>295</v>
      </c>
      <c r="K791">
        <f t="shared" si="27"/>
        <v>0</v>
      </c>
    </row>
    <row r="792" spans="1:11" x14ac:dyDescent="0.25">
      <c r="A792" s="75" t="str">
        <f t="shared" si="28"/>
        <v>Infordata_13_config_standardHIGH8512FHDWindows 11 Pro</v>
      </c>
      <c r="C792" t="s">
        <v>330</v>
      </c>
      <c r="D792" t="s">
        <v>307</v>
      </c>
      <c r="E792">
        <v>8</v>
      </c>
      <c r="F792">
        <v>512</v>
      </c>
      <c r="G792" t="s">
        <v>303</v>
      </c>
      <c r="H792" t="s">
        <v>296</v>
      </c>
      <c r="I792" t="s">
        <v>312</v>
      </c>
      <c r="J792" t="s">
        <v>295</v>
      </c>
      <c r="K792">
        <f t="shared" si="27"/>
        <v>0</v>
      </c>
    </row>
    <row r="793" spans="1:11" x14ac:dyDescent="0.25">
      <c r="A793" s="75" t="str">
        <f t="shared" si="28"/>
        <v>Infordata_13_config_standardHIGH16512FHDDistribuzione Linux</v>
      </c>
      <c r="C793" t="s">
        <v>330</v>
      </c>
      <c r="D793" t="s">
        <v>307</v>
      </c>
      <c r="E793">
        <v>16</v>
      </c>
      <c r="F793">
        <v>512</v>
      </c>
      <c r="G793" t="s">
        <v>303</v>
      </c>
      <c r="H793" t="s">
        <v>115</v>
      </c>
      <c r="I793" t="s">
        <v>312</v>
      </c>
      <c r="J793" t="s">
        <v>295</v>
      </c>
      <c r="K793">
        <f t="shared" si="27"/>
        <v>0</v>
      </c>
    </row>
    <row r="794" spans="1:11" x14ac:dyDescent="0.25">
      <c r="A794" s="75" t="str">
        <f t="shared" si="28"/>
        <v>Infordata_13_config_standardHIGH16512FHDWindows 11 Pro Education</v>
      </c>
      <c r="C794" t="s">
        <v>330</v>
      </c>
      <c r="D794" t="s">
        <v>307</v>
      </c>
      <c r="E794">
        <v>16</v>
      </c>
      <c r="F794">
        <v>512</v>
      </c>
      <c r="G794" t="s">
        <v>303</v>
      </c>
      <c r="H794" t="s">
        <v>304</v>
      </c>
      <c r="I794" t="s">
        <v>312</v>
      </c>
      <c r="J794" t="s">
        <v>295</v>
      </c>
      <c r="K794">
        <f t="shared" si="27"/>
        <v>0</v>
      </c>
    </row>
    <row r="795" spans="1:11" x14ac:dyDescent="0.25">
      <c r="A795" s="75" t="str">
        <f t="shared" si="28"/>
        <v>Infordata_13_config_standardHIGH16512FHDWindows 11 Pro</v>
      </c>
      <c r="C795" t="s">
        <v>330</v>
      </c>
      <c r="D795" t="s">
        <v>307</v>
      </c>
      <c r="E795">
        <v>16</v>
      </c>
      <c r="F795">
        <v>512</v>
      </c>
      <c r="G795" t="s">
        <v>303</v>
      </c>
      <c r="H795" t="s">
        <v>296</v>
      </c>
      <c r="I795" t="s">
        <v>312</v>
      </c>
      <c r="J795" t="s">
        <v>295</v>
      </c>
      <c r="K795">
        <f t="shared" si="27"/>
        <v>0</v>
      </c>
    </row>
    <row r="796" spans="1:11" x14ac:dyDescent="0.25">
      <c r="A796" s="75" t="str">
        <f t="shared" si="28"/>
        <v>Infordata_13_config_TCOLOW8256HDDistribuzione Linux</v>
      </c>
      <c r="C796" t="s">
        <v>330</v>
      </c>
      <c r="D796" t="s">
        <v>305</v>
      </c>
      <c r="E796">
        <v>8</v>
      </c>
      <c r="F796">
        <v>256</v>
      </c>
      <c r="G796" t="s">
        <v>114</v>
      </c>
      <c r="H796" t="s">
        <v>115</v>
      </c>
      <c r="I796" t="s">
        <v>310</v>
      </c>
      <c r="J796" t="s">
        <v>295</v>
      </c>
      <c r="K796">
        <f t="shared" si="27"/>
        <v>0</v>
      </c>
    </row>
    <row r="797" spans="1:11" x14ac:dyDescent="0.25">
      <c r="A797" s="75" t="str">
        <f t="shared" si="28"/>
        <v>Infordata_13_config_TCOLOW8256HDWindows 11 Pro Education</v>
      </c>
      <c r="C797" t="s">
        <v>330</v>
      </c>
      <c r="D797" t="s">
        <v>305</v>
      </c>
      <c r="E797">
        <v>8</v>
      </c>
      <c r="F797">
        <v>256</v>
      </c>
      <c r="G797" t="s">
        <v>114</v>
      </c>
      <c r="H797" t="s">
        <v>304</v>
      </c>
      <c r="I797" t="s">
        <v>310</v>
      </c>
      <c r="J797" t="s">
        <v>295</v>
      </c>
      <c r="K797">
        <f t="shared" si="27"/>
        <v>0</v>
      </c>
    </row>
    <row r="798" spans="1:11" x14ac:dyDescent="0.25">
      <c r="A798" s="75" t="str">
        <f t="shared" si="28"/>
        <v>Infordata_13_config_TCOLOW8256HDWindows 11 Pro</v>
      </c>
      <c r="C798" t="s">
        <v>330</v>
      </c>
      <c r="D798" t="s">
        <v>305</v>
      </c>
      <c r="E798">
        <v>8</v>
      </c>
      <c r="F798">
        <v>256</v>
      </c>
      <c r="G798" t="s">
        <v>114</v>
      </c>
      <c r="H798" t="s">
        <v>296</v>
      </c>
      <c r="I798" t="s">
        <v>310</v>
      </c>
      <c r="J798" t="s">
        <v>295</v>
      </c>
      <c r="K798">
        <f t="shared" si="27"/>
        <v>0</v>
      </c>
    </row>
    <row r="799" spans="1:11" x14ac:dyDescent="0.25">
      <c r="A799" s="75" t="str">
        <f t="shared" si="28"/>
        <v>Infordata_13_config_TCOLOW16256HDDistribuzione Linux</v>
      </c>
      <c r="C799" t="s">
        <v>330</v>
      </c>
      <c r="D799" t="s">
        <v>305</v>
      </c>
      <c r="E799">
        <v>16</v>
      </c>
      <c r="F799">
        <v>256</v>
      </c>
      <c r="G799" t="s">
        <v>114</v>
      </c>
      <c r="H799" t="s">
        <v>115</v>
      </c>
      <c r="I799" t="s">
        <v>310</v>
      </c>
      <c r="J799" t="s">
        <v>295</v>
      </c>
      <c r="K799">
        <f t="shared" si="27"/>
        <v>0</v>
      </c>
    </row>
    <row r="800" spans="1:11" x14ac:dyDescent="0.25">
      <c r="A800" s="75" t="str">
        <f t="shared" si="28"/>
        <v>Infordata_13_config_TCOLOW16256HDWindows 11 Pro Education</v>
      </c>
      <c r="C800" t="s">
        <v>330</v>
      </c>
      <c r="D800" t="s">
        <v>305</v>
      </c>
      <c r="E800">
        <v>16</v>
      </c>
      <c r="F800">
        <v>256</v>
      </c>
      <c r="G800" t="s">
        <v>114</v>
      </c>
      <c r="H800" t="s">
        <v>304</v>
      </c>
      <c r="I800" t="s">
        <v>310</v>
      </c>
      <c r="J800" t="s">
        <v>295</v>
      </c>
      <c r="K800">
        <f t="shared" si="27"/>
        <v>0</v>
      </c>
    </row>
    <row r="801" spans="1:11" x14ac:dyDescent="0.25">
      <c r="A801" s="75" t="str">
        <f t="shared" si="28"/>
        <v>Infordata_13_config_TCOLOW16256HDWindows 11 Pro</v>
      </c>
      <c r="C801" t="s">
        <v>330</v>
      </c>
      <c r="D801" t="s">
        <v>305</v>
      </c>
      <c r="E801">
        <v>16</v>
      </c>
      <c r="F801">
        <v>256</v>
      </c>
      <c r="G801" t="s">
        <v>114</v>
      </c>
      <c r="H801" t="s">
        <v>296</v>
      </c>
      <c r="I801" t="s">
        <v>310</v>
      </c>
      <c r="J801" t="s">
        <v>295</v>
      </c>
      <c r="K801">
        <f t="shared" si="27"/>
        <v>0</v>
      </c>
    </row>
    <row r="802" spans="1:11" x14ac:dyDescent="0.25">
      <c r="A802" s="75" t="str">
        <f t="shared" si="28"/>
        <v>Infordata_13_config_TCOLOW8512HDDistribuzione Linux</v>
      </c>
      <c r="C802" t="s">
        <v>330</v>
      </c>
      <c r="D802" t="s">
        <v>305</v>
      </c>
      <c r="E802">
        <v>8</v>
      </c>
      <c r="F802">
        <v>512</v>
      </c>
      <c r="G802" t="s">
        <v>114</v>
      </c>
      <c r="H802" t="s">
        <v>115</v>
      </c>
      <c r="I802" t="s">
        <v>310</v>
      </c>
      <c r="J802" t="s">
        <v>295</v>
      </c>
      <c r="K802">
        <f t="shared" si="27"/>
        <v>0</v>
      </c>
    </row>
    <row r="803" spans="1:11" x14ac:dyDescent="0.25">
      <c r="A803" s="75" t="str">
        <f t="shared" si="28"/>
        <v>Infordata_13_config_TCOLOW8512HDWindows 11 Pro Education</v>
      </c>
      <c r="C803" t="s">
        <v>330</v>
      </c>
      <c r="D803" t="s">
        <v>305</v>
      </c>
      <c r="E803">
        <v>8</v>
      </c>
      <c r="F803">
        <v>512</v>
      </c>
      <c r="G803" t="s">
        <v>114</v>
      </c>
      <c r="H803" t="s">
        <v>304</v>
      </c>
      <c r="I803" t="s">
        <v>310</v>
      </c>
      <c r="J803" t="s">
        <v>295</v>
      </c>
      <c r="K803">
        <f t="shared" si="27"/>
        <v>0</v>
      </c>
    </row>
    <row r="804" spans="1:11" x14ac:dyDescent="0.25">
      <c r="A804" s="75" t="str">
        <f t="shared" si="28"/>
        <v>Infordata_13_config_TCOLOW8512HDWindows 11 Pro</v>
      </c>
      <c r="C804" t="s">
        <v>330</v>
      </c>
      <c r="D804" t="s">
        <v>305</v>
      </c>
      <c r="E804">
        <v>8</v>
      </c>
      <c r="F804">
        <v>512</v>
      </c>
      <c r="G804" t="s">
        <v>114</v>
      </c>
      <c r="H804" t="s">
        <v>296</v>
      </c>
      <c r="I804" t="s">
        <v>310</v>
      </c>
      <c r="J804" t="s">
        <v>295</v>
      </c>
      <c r="K804">
        <f t="shared" si="27"/>
        <v>0</v>
      </c>
    </row>
    <row r="805" spans="1:11" x14ac:dyDescent="0.25">
      <c r="A805" s="75" t="str">
        <f t="shared" si="28"/>
        <v>Infordata_13_config_TCOLOW16512HDDistribuzione Linux</v>
      </c>
      <c r="C805" t="s">
        <v>330</v>
      </c>
      <c r="D805" t="s">
        <v>305</v>
      </c>
      <c r="E805">
        <v>16</v>
      </c>
      <c r="F805">
        <v>512</v>
      </c>
      <c r="G805" t="s">
        <v>114</v>
      </c>
      <c r="H805" t="s">
        <v>115</v>
      </c>
      <c r="I805" t="s">
        <v>310</v>
      </c>
      <c r="J805" t="s">
        <v>295</v>
      </c>
      <c r="K805">
        <f t="shared" si="27"/>
        <v>0</v>
      </c>
    </row>
    <row r="806" spans="1:11" x14ac:dyDescent="0.25">
      <c r="A806" s="75" t="str">
        <f t="shared" si="28"/>
        <v>Infordata_13_config_TCOLOW16512HDWindows 11 Pro Education</v>
      </c>
      <c r="C806" t="s">
        <v>330</v>
      </c>
      <c r="D806" t="s">
        <v>305</v>
      </c>
      <c r="E806">
        <v>16</v>
      </c>
      <c r="F806">
        <v>512</v>
      </c>
      <c r="G806" t="s">
        <v>114</v>
      </c>
      <c r="H806" t="s">
        <v>304</v>
      </c>
      <c r="I806" t="s">
        <v>310</v>
      </c>
      <c r="J806" t="s">
        <v>295</v>
      </c>
      <c r="K806">
        <f t="shared" si="27"/>
        <v>0</v>
      </c>
    </row>
    <row r="807" spans="1:11" x14ac:dyDescent="0.25">
      <c r="A807" s="75" t="str">
        <f t="shared" si="28"/>
        <v>Infordata_13_config_TCOLOW16512HDWindows 11 Pro</v>
      </c>
      <c r="C807" t="s">
        <v>330</v>
      </c>
      <c r="D807" t="s">
        <v>305</v>
      </c>
      <c r="E807">
        <v>16</v>
      </c>
      <c r="F807">
        <v>512</v>
      </c>
      <c r="G807" t="s">
        <v>114</v>
      </c>
      <c r="H807" t="s">
        <v>296</v>
      </c>
      <c r="I807" t="s">
        <v>310</v>
      </c>
      <c r="J807" t="s">
        <v>295</v>
      </c>
      <c r="K807">
        <f t="shared" si="27"/>
        <v>0</v>
      </c>
    </row>
    <row r="808" spans="1:11" x14ac:dyDescent="0.25">
      <c r="A808" s="75" t="str">
        <f t="shared" si="28"/>
        <v>Infordata_13_config_TCOLOW8256FHDDistribuzione Linux</v>
      </c>
      <c r="C808" t="s">
        <v>330</v>
      </c>
      <c r="D808" t="s">
        <v>305</v>
      </c>
      <c r="E808">
        <v>8</v>
      </c>
      <c r="F808">
        <v>256</v>
      </c>
      <c r="G808" t="s">
        <v>303</v>
      </c>
      <c r="H808" t="s">
        <v>115</v>
      </c>
      <c r="I808" t="s">
        <v>310</v>
      </c>
      <c r="J808" t="s">
        <v>297</v>
      </c>
      <c r="K808">
        <f t="shared" si="27"/>
        <v>1</v>
      </c>
    </row>
    <row r="809" spans="1:11" x14ac:dyDescent="0.25">
      <c r="A809" s="75" t="str">
        <f t="shared" si="28"/>
        <v>Infordata_13_config_TCOLOW8256FHDWindows 11 Pro Education</v>
      </c>
      <c r="C809" t="s">
        <v>330</v>
      </c>
      <c r="D809" t="s">
        <v>305</v>
      </c>
      <c r="E809">
        <v>8</v>
      </c>
      <c r="F809">
        <v>256</v>
      </c>
      <c r="G809" t="s">
        <v>303</v>
      </c>
      <c r="H809" t="s">
        <v>304</v>
      </c>
      <c r="I809" t="s">
        <v>310</v>
      </c>
      <c r="J809" t="s">
        <v>297</v>
      </c>
      <c r="K809">
        <f t="shared" si="27"/>
        <v>1</v>
      </c>
    </row>
    <row r="810" spans="1:11" x14ac:dyDescent="0.25">
      <c r="A810" s="75" t="str">
        <f t="shared" si="28"/>
        <v>Infordata_13_config_TCOLOW8256FHDWindows 11 Pro</v>
      </c>
      <c r="C810" t="s">
        <v>330</v>
      </c>
      <c r="D810" t="s">
        <v>305</v>
      </c>
      <c r="E810">
        <v>8</v>
      </c>
      <c r="F810">
        <v>256</v>
      </c>
      <c r="G810" t="s">
        <v>303</v>
      </c>
      <c r="H810" t="s">
        <v>296</v>
      </c>
      <c r="I810" t="s">
        <v>310</v>
      </c>
      <c r="J810" t="s">
        <v>297</v>
      </c>
      <c r="K810">
        <f t="shared" si="27"/>
        <v>1</v>
      </c>
    </row>
    <row r="811" spans="1:11" x14ac:dyDescent="0.25">
      <c r="A811" s="75" t="str">
        <f t="shared" si="28"/>
        <v>Infordata_13_config_TCOLOW16256FHDDistribuzione Linux</v>
      </c>
      <c r="C811" t="s">
        <v>330</v>
      </c>
      <c r="D811" t="s">
        <v>305</v>
      </c>
      <c r="E811">
        <v>16</v>
      </c>
      <c r="F811">
        <v>256</v>
      </c>
      <c r="G811" t="s">
        <v>303</v>
      </c>
      <c r="H811" t="s">
        <v>115</v>
      </c>
      <c r="I811" t="s">
        <v>310</v>
      </c>
      <c r="J811" t="s">
        <v>297</v>
      </c>
      <c r="K811">
        <f t="shared" si="27"/>
        <v>1</v>
      </c>
    </row>
    <row r="812" spans="1:11" x14ac:dyDescent="0.25">
      <c r="A812" s="75" t="str">
        <f t="shared" si="28"/>
        <v>Infordata_13_config_TCOLOW16256FHDWindows 11 Pro Education</v>
      </c>
      <c r="C812" t="s">
        <v>330</v>
      </c>
      <c r="D812" t="s">
        <v>305</v>
      </c>
      <c r="E812">
        <v>16</v>
      </c>
      <c r="F812">
        <v>256</v>
      </c>
      <c r="G812" t="s">
        <v>303</v>
      </c>
      <c r="H812" t="s">
        <v>304</v>
      </c>
      <c r="I812" t="s">
        <v>310</v>
      </c>
      <c r="J812" t="s">
        <v>297</v>
      </c>
      <c r="K812">
        <f t="shared" si="27"/>
        <v>1</v>
      </c>
    </row>
    <row r="813" spans="1:11" x14ac:dyDescent="0.25">
      <c r="A813" s="75" t="str">
        <f t="shared" si="28"/>
        <v>Infordata_13_config_TCOLOW16256FHDWindows 11 Pro</v>
      </c>
      <c r="C813" t="s">
        <v>330</v>
      </c>
      <c r="D813" t="s">
        <v>305</v>
      </c>
      <c r="E813">
        <v>16</v>
      </c>
      <c r="F813">
        <v>256</v>
      </c>
      <c r="G813" t="s">
        <v>303</v>
      </c>
      <c r="H813" t="s">
        <v>296</v>
      </c>
      <c r="I813" t="s">
        <v>310</v>
      </c>
      <c r="J813" t="s">
        <v>297</v>
      </c>
      <c r="K813">
        <f t="shared" si="27"/>
        <v>1</v>
      </c>
    </row>
    <row r="814" spans="1:11" x14ac:dyDescent="0.25">
      <c r="A814" s="75" t="str">
        <f t="shared" si="28"/>
        <v>Infordata_13_config_TCOLOW8512FHDDistribuzione Linux</v>
      </c>
      <c r="C814" t="s">
        <v>330</v>
      </c>
      <c r="D814" t="s">
        <v>305</v>
      </c>
      <c r="E814">
        <v>8</v>
      </c>
      <c r="F814">
        <v>512</v>
      </c>
      <c r="G814" t="s">
        <v>303</v>
      </c>
      <c r="H814" t="s">
        <v>115</v>
      </c>
      <c r="I814" t="s">
        <v>310</v>
      </c>
      <c r="J814" t="s">
        <v>297</v>
      </c>
      <c r="K814">
        <f t="shared" si="27"/>
        <v>1</v>
      </c>
    </row>
    <row r="815" spans="1:11" x14ac:dyDescent="0.25">
      <c r="A815" s="75" t="str">
        <f t="shared" si="28"/>
        <v>Infordata_13_config_TCOLOW8512FHDWindows 11 Pro Education</v>
      </c>
      <c r="C815" t="s">
        <v>330</v>
      </c>
      <c r="D815" t="s">
        <v>305</v>
      </c>
      <c r="E815">
        <v>8</v>
      </c>
      <c r="F815">
        <v>512</v>
      </c>
      <c r="G815" t="s">
        <v>303</v>
      </c>
      <c r="H815" t="s">
        <v>304</v>
      </c>
      <c r="I815" t="s">
        <v>310</v>
      </c>
      <c r="J815" t="s">
        <v>297</v>
      </c>
      <c r="K815">
        <f t="shared" si="27"/>
        <v>1</v>
      </c>
    </row>
    <row r="816" spans="1:11" x14ac:dyDescent="0.25">
      <c r="A816" s="75" t="str">
        <f t="shared" si="28"/>
        <v>Infordata_13_config_TCOLOW8512FHDWindows 11 Pro</v>
      </c>
      <c r="C816" t="s">
        <v>330</v>
      </c>
      <c r="D816" t="s">
        <v>305</v>
      </c>
      <c r="E816">
        <v>8</v>
      </c>
      <c r="F816">
        <v>512</v>
      </c>
      <c r="G816" t="s">
        <v>303</v>
      </c>
      <c r="H816" t="s">
        <v>296</v>
      </c>
      <c r="I816" t="s">
        <v>310</v>
      </c>
      <c r="J816" t="s">
        <v>297</v>
      </c>
      <c r="K816">
        <f t="shared" si="27"/>
        <v>1</v>
      </c>
    </row>
    <row r="817" spans="1:11" x14ac:dyDescent="0.25">
      <c r="A817" s="75" t="str">
        <f t="shared" si="28"/>
        <v>Infordata_13_config_TCOLOW16512FHDDistribuzione Linux</v>
      </c>
      <c r="C817" t="s">
        <v>330</v>
      </c>
      <c r="D817" t="s">
        <v>305</v>
      </c>
      <c r="E817">
        <v>16</v>
      </c>
      <c r="F817">
        <v>512</v>
      </c>
      <c r="G817" t="s">
        <v>303</v>
      </c>
      <c r="H817" t="s">
        <v>115</v>
      </c>
      <c r="I817" t="s">
        <v>310</v>
      </c>
      <c r="J817" t="s">
        <v>297</v>
      </c>
      <c r="K817">
        <f t="shared" si="27"/>
        <v>1</v>
      </c>
    </row>
    <row r="818" spans="1:11" x14ac:dyDescent="0.25">
      <c r="A818" s="75" t="str">
        <f t="shared" si="28"/>
        <v>Infordata_13_config_TCOLOW16512FHDWindows 11 Pro Education</v>
      </c>
      <c r="C818" t="s">
        <v>330</v>
      </c>
      <c r="D818" t="s">
        <v>305</v>
      </c>
      <c r="E818">
        <v>16</v>
      </c>
      <c r="F818">
        <v>512</v>
      </c>
      <c r="G818" t="s">
        <v>303</v>
      </c>
      <c r="H818" t="s">
        <v>304</v>
      </c>
      <c r="I818" t="s">
        <v>310</v>
      </c>
      <c r="J818" t="s">
        <v>297</v>
      </c>
      <c r="K818">
        <f t="shared" si="27"/>
        <v>1</v>
      </c>
    </row>
    <row r="819" spans="1:11" x14ac:dyDescent="0.25">
      <c r="A819" s="75" t="str">
        <f t="shared" si="28"/>
        <v>Infordata_13_config_TCOLOW16512FHDWindows 11 Pro</v>
      </c>
      <c r="C819" t="s">
        <v>330</v>
      </c>
      <c r="D819" t="s">
        <v>305</v>
      </c>
      <c r="E819">
        <v>16</v>
      </c>
      <c r="F819">
        <v>512</v>
      </c>
      <c r="G819" t="s">
        <v>303</v>
      </c>
      <c r="H819" t="s">
        <v>296</v>
      </c>
      <c r="I819" t="s">
        <v>310</v>
      </c>
      <c r="J819" t="s">
        <v>297</v>
      </c>
      <c r="K819">
        <f t="shared" si="27"/>
        <v>1</v>
      </c>
    </row>
    <row r="820" spans="1:11" x14ac:dyDescent="0.25">
      <c r="A820" s="75" t="str">
        <f t="shared" si="28"/>
        <v>Infordata_13_config_TCOMID8256HDDistribuzione Linux</v>
      </c>
      <c r="C820" t="s">
        <v>330</v>
      </c>
      <c r="D820" t="s">
        <v>306</v>
      </c>
      <c r="E820">
        <v>8</v>
      </c>
      <c r="F820">
        <v>256</v>
      </c>
      <c r="G820" t="s">
        <v>114</v>
      </c>
      <c r="H820" t="s">
        <v>115</v>
      </c>
      <c r="I820" t="s">
        <v>310</v>
      </c>
      <c r="J820" t="s">
        <v>295</v>
      </c>
      <c r="K820">
        <f t="shared" si="27"/>
        <v>0</v>
      </c>
    </row>
    <row r="821" spans="1:11" x14ac:dyDescent="0.25">
      <c r="A821" s="75" t="str">
        <f t="shared" si="28"/>
        <v>Infordata_13_config_TCOMID8256HDWindows 11 Pro Education</v>
      </c>
      <c r="C821" t="s">
        <v>330</v>
      </c>
      <c r="D821" t="s">
        <v>306</v>
      </c>
      <c r="E821">
        <v>8</v>
      </c>
      <c r="F821">
        <v>256</v>
      </c>
      <c r="G821" t="s">
        <v>114</v>
      </c>
      <c r="H821" t="s">
        <v>304</v>
      </c>
      <c r="I821" t="s">
        <v>310</v>
      </c>
      <c r="J821" t="s">
        <v>295</v>
      </c>
      <c r="K821">
        <f t="shared" si="27"/>
        <v>0</v>
      </c>
    </row>
    <row r="822" spans="1:11" x14ac:dyDescent="0.25">
      <c r="A822" s="75" t="str">
        <f t="shared" si="28"/>
        <v>Infordata_13_config_TCOMID8256HDWindows 11 Pro</v>
      </c>
      <c r="C822" t="s">
        <v>330</v>
      </c>
      <c r="D822" t="s">
        <v>306</v>
      </c>
      <c r="E822">
        <v>8</v>
      </c>
      <c r="F822">
        <v>256</v>
      </c>
      <c r="G822" t="s">
        <v>114</v>
      </c>
      <c r="H822" t="s">
        <v>296</v>
      </c>
      <c r="I822" t="s">
        <v>310</v>
      </c>
      <c r="J822" t="s">
        <v>295</v>
      </c>
      <c r="K822">
        <f t="shared" si="27"/>
        <v>0</v>
      </c>
    </row>
    <row r="823" spans="1:11" x14ac:dyDescent="0.25">
      <c r="A823" s="75" t="str">
        <f t="shared" si="28"/>
        <v>Infordata_13_config_TCOMID16256HDDistribuzione Linux</v>
      </c>
      <c r="C823" t="s">
        <v>330</v>
      </c>
      <c r="D823" t="s">
        <v>306</v>
      </c>
      <c r="E823">
        <v>16</v>
      </c>
      <c r="F823">
        <v>256</v>
      </c>
      <c r="G823" t="s">
        <v>114</v>
      </c>
      <c r="H823" t="s">
        <v>115</v>
      </c>
      <c r="I823" t="s">
        <v>310</v>
      </c>
      <c r="J823" t="s">
        <v>295</v>
      </c>
      <c r="K823">
        <f t="shared" si="27"/>
        <v>0</v>
      </c>
    </row>
    <row r="824" spans="1:11" x14ac:dyDescent="0.25">
      <c r="A824" s="75" t="str">
        <f t="shared" si="28"/>
        <v>Infordata_13_config_TCOMID16256HDWindows 11 Pro Education</v>
      </c>
      <c r="C824" t="s">
        <v>330</v>
      </c>
      <c r="D824" t="s">
        <v>306</v>
      </c>
      <c r="E824">
        <v>16</v>
      </c>
      <c r="F824">
        <v>256</v>
      </c>
      <c r="G824" t="s">
        <v>114</v>
      </c>
      <c r="H824" t="s">
        <v>304</v>
      </c>
      <c r="I824" t="s">
        <v>310</v>
      </c>
      <c r="J824" t="s">
        <v>295</v>
      </c>
      <c r="K824">
        <f t="shared" si="27"/>
        <v>0</v>
      </c>
    </row>
    <row r="825" spans="1:11" x14ac:dyDescent="0.25">
      <c r="A825" s="75" t="str">
        <f t="shared" si="28"/>
        <v>Infordata_13_config_TCOMID16256HDWindows 11 Pro</v>
      </c>
      <c r="C825" t="s">
        <v>330</v>
      </c>
      <c r="D825" t="s">
        <v>306</v>
      </c>
      <c r="E825">
        <v>16</v>
      </c>
      <c r="F825">
        <v>256</v>
      </c>
      <c r="G825" t="s">
        <v>114</v>
      </c>
      <c r="H825" t="s">
        <v>296</v>
      </c>
      <c r="I825" t="s">
        <v>310</v>
      </c>
      <c r="J825" t="s">
        <v>295</v>
      </c>
      <c r="K825">
        <f t="shared" si="27"/>
        <v>0</v>
      </c>
    </row>
    <row r="826" spans="1:11" x14ac:dyDescent="0.25">
      <c r="A826" s="75" t="str">
        <f t="shared" si="28"/>
        <v>Infordata_13_config_TCOMID8512HDDistribuzione Linux</v>
      </c>
      <c r="C826" t="s">
        <v>330</v>
      </c>
      <c r="D826" t="s">
        <v>306</v>
      </c>
      <c r="E826">
        <v>8</v>
      </c>
      <c r="F826">
        <v>512</v>
      </c>
      <c r="G826" t="s">
        <v>114</v>
      </c>
      <c r="H826" t="s">
        <v>115</v>
      </c>
      <c r="I826" t="s">
        <v>310</v>
      </c>
      <c r="J826" t="s">
        <v>295</v>
      </c>
      <c r="K826">
        <f t="shared" si="27"/>
        <v>0</v>
      </c>
    </row>
    <row r="827" spans="1:11" x14ac:dyDescent="0.25">
      <c r="A827" s="75" t="str">
        <f t="shared" si="28"/>
        <v>Infordata_13_config_TCOMID8512HDWindows 11 Pro Education</v>
      </c>
      <c r="C827" t="s">
        <v>330</v>
      </c>
      <c r="D827" t="s">
        <v>306</v>
      </c>
      <c r="E827">
        <v>8</v>
      </c>
      <c r="F827">
        <v>512</v>
      </c>
      <c r="G827" t="s">
        <v>114</v>
      </c>
      <c r="H827" t="s">
        <v>304</v>
      </c>
      <c r="I827" t="s">
        <v>310</v>
      </c>
      <c r="J827" t="s">
        <v>295</v>
      </c>
      <c r="K827">
        <f t="shared" si="27"/>
        <v>0</v>
      </c>
    </row>
    <row r="828" spans="1:11" x14ac:dyDescent="0.25">
      <c r="A828" s="75" t="str">
        <f t="shared" si="28"/>
        <v>Infordata_13_config_TCOMID8512HDWindows 11 Pro</v>
      </c>
      <c r="C828" t="s">
        <v>330</v>
      </c>
      <c r="D828" t="s">
        <v>306</v>
      </c>
      <c r="E828">
        <v>8</v>
      </c>
      <c r="F828">
        <v>512</v>
      </c>
      <c r="G828" t="s">
        <v>114</v>
      </c>
      <c r="H828" t="s">
        <v>296</v>
      </c>
      <c r="I828" t="s">
        <v>310</v>
      </c>
      <c r="J828" t="s">
        <v>295</v>
      </c>
      <c r="K828">
        <f t="shared" si="27"/>
        <v>0</v>
      </c>
    </row>
    <row r="829" spans="1:11" x14ac:dyDescent="0.25">
      <c r="A829" s="75" t="str">
        <f t="shared" si="28"/>
        <v>Infordata_13_config_TCOMID16512HDDistribuzione Linux</v>
      </c>
      <c r="C829" t="s">
        <v>330</v>
      </c>
      <c r="D829" t="s">
        <v>306</v>
      </c>
      <c r="E829">
        <v>16</v>
      </c>
      <c r="F829">
        <v>512</v>
      </c>
      <c r="G829" t="s">
        <v>114</v>
      </c>
      <c r="H829" t="s">
        <v>115</v>
      </c>
      <c r="I829" t="s">
        <v>310</v>
      </c>
      <c r="J829" t="s">
        <v>295</v>
      </c>
      <c r="K829">
        <f t="shared" si="27"/>
        <v>0</v>
      </c>
    </row>
    <row r="830" spans="1:11" x14ac:dyDescent="0.25">
      <c r="A830" s="75" t="str">
        <f t="shared" si="28"/>
        <v>Infordata_13_config_TCOMID16512HDWindows 11 Pro Education</v>
      </c>
      <c r="C830" t="s">
        <v>330</v>
      </c>
      <c r="D830" t="s">
        <v>306</v>
      </c>
      <c r="E830">
        <v>16</v>
      </c>
      <c r="F830">
        <v>512</v>
      </c>
      <c r="G830" t="s">
        <v>114</v>
      </c>
      <c r="H830" t="s">
        <v>304</v>
      </c>
      <c r="I830" t="s">
        <v>310</v>
      </c>
      <c r="J830" t="s">
        <v>295</v>
      </c>
      <c r="K830">
        <f t="shared" si="27"/>
        <v>0</v>
      </c>
    </row>
    <row r="831" spans="1:11" x14ac:dyDescent="0.25">
      <c r="A831" s="75" t="str">
        <f t="shared" si="28"/>
        <v>Infordata_13_config_TCOMID16512HDWindows 11 Pro</v>
      </c>
      <c r="C831" t="s">
        <v>330</v>
      </c>
      <c r="D831" t="s">
        <v>306</v>
      </c>
      <c r="E831">
        <v>16</v>
      </c>
      <c r="F831">
        <v>512</v>
      </c>
      <c r="G831" t="s">
        <v>114</v>
      </c>
      <c r="H831" t="s">
        <v>296</v>
      </c>
      <c r="I831" t="s">
        <v>310</v>
      </c>
      <c r="J831" t="s">
        <v>295</v>
      </c>
      <c r="K831">
        <f t="shared" si="27"/>
        <v>0</v>
      </c>
    </row>
    <row r="832" spans="1:11" x14ac:dyDescent="0.25">
      <c r="A832" s="75" t="str">
        <f t="shared" si="28"/>
        <v>Infordata_13_config_TCOMID8256FHDDistribuzione Linux</v>
      </c>
      <c r="C832" t="s">
        <v>330</v>
      </c>
      <c r="D832" t="s">
        <v>306</v>
      </c>
      <c r="E832">
        <v>8</v>
      </c>
      <c r="F832">
        <v>256</v>
      </c>
      <c r="G832" t="s">
        <v>303</v>
      </c>
      <c r="H832" t="s">
        <v>115</v>
      </c>
      <c r="I832" t="s">
        <v>310</v>
      </c>
      <c r="J832" t="s">
        <v>297</v>
      </c>
      <c r="K832">
        <f t="shared" si="27"/>
        <v>1</v>
      </c>
    </row>
    <row r="833" spans="1:11" x14ac:dyDescent="0.25">
      <c r="A833" s="75" t="str">
        <f t="shared" si="28"/>
        <v>Infordata_13_config_TCOMID8256FHDWindows 11 Pro Education</v>
      </c>
      <c r="C833" t="s">
        <v>330</v>
      </c>
      <c r="D833" t="s">
        <v>306</v>
      </c>
      <c r="E833">
        <v>8</v>
      </c>
      <c r="F833">
        <v>256</v>
      </c>
      <c r="G833" t="s">
        <v>303</v>
      </c>
      <c r="H833" t="s">
        <v>304</v>
      </c>
      <c r="I833" t="s">
        <v>310</v>
      </c>
      <c r="J833" t="s">
        <v>297</v>
      </c>
      <c r="K833">
        <f t="shared" si="27"/>
        <v>1</v>
      </c>
    </row>
    <row r="834" spans="1:11" x14ac:dyDescent="0.25">
      <c r="A834" s="75" t="str">
        <f t="shared" si="28"/>
        <v>Infordata_13_config_TCOMID8256FHDWindows 11 Pro</v>
      </c>
      <c r="C834" t="s">
        <v>330</v>
      </c>
      <c r="D834" t="s">
        <v>306</v>
      </c>
      <c r="E834">
        <v>8</v>
      </c>
      <c r="F834">
        <v>256</v>
      </c>
      <c r="G834" t="s">
        <v>303</v>
      </c>
      <c r="H834" t="s">
        <v>296</v>
      </c>
      <c r="I834" t="s">
        <v>310</v>
      </c>
      <c r="J834" t="s">
        <v>297</v>
      </c>
      <c r="K834">
        <f t="shared" si="27"/>
        <v>1</v>
      </c>
    </row>
    <row r="835" spans="1:11" x14ac:dyDescent="0.25">
      <c r="A835" s="75" t="str">
        <f t="shared" si="28"/>
        <v>Infordata_13_config_TCOMID16256FHDDistribuzione Linux</v>
      </c>
      <c r="C835" t="s">
        <v>330</v>
      </c>
      <c r="D835" t="s">
        <v>306</v>
      </c>
      <c r="E835">
        <v>16</v>
      </c>
      <c r="F835">
        <v>256</v>
      </c>
      <c r="G835" t="s">
        <v>303</v>
      </c>
      <c r="H835" t="s">
        <v>115</v>
      </c>
      <c r="I835" t="s">
        <v>310</v>
      </c>
      <c r="J835" t="s">
        <v>297</v>
      </c>
      <c r="K835">
        <f t="shared" si="27"/>
        <v>1</v>
      </c>
    </row>
    <row r="836" spans="1:11" x14ac:dyDescent="0.25">
      <c r="A836" s="75" t="str">
        <f t="shared" si="28"/>
        <v>Infordata_13_config_TCOMID16256FHDWindows 11 Pro Education</v>
      </c>
      <c r="C836" t="s">
        <v>330</v>
      </c>
      <c r="D836" t="s">
        <v>306</v>
      </c>
      <c r="E836">
        <v>16</v>
      </c>
      <c r="F836">
        <v>256</v>
      </c>
      <c r="G836" t="s">
        <v>303</v>
      </c>
      <c r="H836" t="s">
        <v>304</v>
      </c>
      <c r="I836" t="s">
        <v>310</v>
      </c>
      <c r="J836" t="s">
        <v>297</v>
      </c>
      <c r="K836">
        <f t="shared" si="27"/>
        <v>1</v>
      </c>
    </row>
    <row r="837" spans="1:11" x14ac:dyDescent="0.25">
      <c r="A837" s="75" t="str">
        <f t="shared" si="28"/>
        <v>Infordata_13_config_TCOMID16256FHDWindows 11 Pro</v>
      </c>
      <c r="C837" t="s">
        <v>330</v>
      </c>
      <c r="D837" t="s">
        <v>306</v>
      </c>
      <c r="E837">
        <v>16</v>
      </c>
      <c r="F837">
        <v>256</v>
      </c>
      <c r="G837" t="s">
        <v>303</v>
      </c>
      <c r="H837" t="s">
        <v>296</v>
      </c>
      <c r="I837" t="s">
        <v>310</v>
      </c>
      <c r="J837" t="s">
        <v>297</v>
      </c>
      <c r="K837">
        <f t="shared" ref="K837:K900" si="29">+IF(J837="NO",0,1)</f>
        <v>1</v>
      </c>
    </row>
    <row r="838" spans="1:11" x14ac:dyDescent="0.25">
      <c r="A838" s="75" t="str">
        <f t="shared" si="28"/>
        <v>Infordata_13_config_TCOMID8512FHDDistribuzione Linux</v>
      </c>
      <c r="C838" t="s">
        <v>330</v>
      </c>
      <c r="D838" t="s">
        <v>306</v>
      </c>
      <c r="E838">
        <v>8</v>
      </c>
      <c r="F838">
        <v>512</v>
      </c>
      <c r="G838" t="s">
        <v>303</v>
      </c>
      <c r="H838" t="s">
        <v>115</v>
      </c>
      <c r="I838" t="s">
        <v>310</v>
      </c>
      <c r="J838" t="s">
        <v>297</v>
      </c>
      <c r="K838">
        <f t="shared" si="29"/>
        <v>1</v>
      </c>
    </row>
    <row r="839" spans="1:11" x14ac:dyDescent="0.25">
      <c r="A839" s="75" t="str">
        <f t="shared" si="28"/>
        <v>Infordata_13_config_TCOMID8512FHDWindows 11 Pro Education</v>
      </c>
      <c r="C839" t="s">
        <v>330</v>
      </c>
      <c r="D839" t="s">
        <v>306</v>
      </c>
      <c r="E839">
        <v>8</v>
      </c>
      <c r="F839">
        <v>512</v>
      </c>
      <c r="G839" t="s">
        <v>303</v>
      </c>
      <c r="H839" t="s">
        <v>304</v>
      </c>
      <c r="I839" t="s">
        <v>310</v>
      </c>
      <c r="J839" t="s">
        <v>297</v>
      </c>
      <c r="K839">
        <f t="shared" si="29"/>
        <v>1</v>
      </c>
    </row>
    <row r="840" spans="1:11" x14ac:dyDescent="0.25">
      <c r="A840" s="75" t="str">
        <f t="shared" si="28"/>
        <v>Infordata_13_config_TCOMID8512FHDWindows 11 Pro</v>
      </c>
      <c r="C840" t="s">
        <v>330</v>
      </c>
      <c r="D840" t="s">
        <v>306</v>
      </c>
      <c r="E840">
        <v>8</v>
      </c>
      <c r="F840">
        <v>512</v>
      </c>
      <c r="G840" t="s">
        <v>303</v>
      </c>
      <c r="H840" t="s">
        <v>296</v>
      </c>
      <c r="I840" t="s">
        <v>310</v>
      </c>
      <c r="J840" t="s">
        <v>297</v>
      </c>
      <c r="K840">
        <f t="shared" si="29"/>
        <v>1</v>
      </c>
    </row>
    <row r="841" spans="1:11" x14ac:dyDescent="0.25">
      <c r="A841" s="75" t="str">
        <f t="shared" si="28"/>
        <v>Infordata_13_config_TCOMID16512FHDDistribuzione Linux</v>
      </c>
      <c r="C841" t="s">
        <v>330</v>
      </c>
      <c r="D841" t="s">
        <v>306</v>
      </c>
      <c r="E841">
        <v>16</v>
      </c>
      <c r="F841">
        <v>512</v>
      </c>
      <c r="G841" t="s">
        <v>303</v>
      </c>
      <c r="H841" t="s">
        <v>115</v>
      </c>
      <c r="I841" t="s">
        <v>310</v>
      </c>
      <c r="J841" t="s">
        <v>297</v>
      </c>
      <c r="K841">
        <f t="shared" si="29"/>
        <v>1</v>
      </c>
    </row>
    <row r="842" spans="1:11" x14ac:dyDescent="0.25">
      <c r="A842" s="75" t="str">
        <f t="shared" si="28"/>
        <v>Infordata_13_config_TCOMID16512FHDWindows 11 Pro Education</v>
      </c>
      <c r="C842" t="s">
        <v>330</v>
      </c>
      <c r="D842" t="s">
        <v>306</v>
      </c>
      <c r="E842">
        <v>16</v>
      </c>
      <c r="F842">
        <v>512</v>
      </c>
      <c r="G842" t="s">
        <v>303</v>
      </c>
      <c r="H842" t="s">
        <v>304</v>
      </c>
      <c r="I842" t="s">
        <v>310</v>
      </c>
      <c r="J842" t="s">
        <v>297</v>
      </c>
      <c r="K842">
        <f t="shared" si="29"/>
        <v>1</v>
      </c>
    </row>
    <row r="843" spans="1:11" x14ac:dyDescent="0.25">
      <c r="A843" s="75" t="str">
        <f t="shared" si="28"/>
        <v>Infordata_13_config_TCOMID16512FHDWindows 11 Pro</v>
      </c>
      <c r="C843" t="s">
        <v>330</v>
      </c>
      <c r="D843" t="s">
        <v>306</v>
      </c>
      <c r="E843">
        <v>16</v>
      </c>
      <c r="F843">
        <v>512</v>
      </c>
      <c r="G843" t="s">
        <v>303</v>
      </c>
      <c r="H843" t="s">
        <v>296</v>
      </c>
      <c r="I843" t="s">
        <v>310</v>
      </c>
      <c r="J843" t="s">
        <v>297</v>
      </c>
      <c r="K843">
        <f t="shared" si="29"/>
        <v>1</v>
      </c>
    </row>
    <row r="844" spans="1:11" x14ac:dyDescent="0.25">
      <c r="A844" s="75" t="str">
        <f t="shared" si="28"/>
        <v>Infordata_13_config_TCOHIGH8256HDDistribuzione Linux</v>
      </c>
      <c r="C844" t="s">
        <v>330</v>
      </c>
      <c r="D844" t="s">
        <v>307</v>
      </c>
      <c r="E844">
        <v>8</v>
      </c>
      <c r="F844">
        <v>256</v>
      </c>
      <c r="G844" t="s">
        <v>114</v>
      </c>
      <c r="H844" t="s">
        <v>115</v>
      </c>
      <c r="I844" t="s">
        <v>310</v>
      </c>
      <c r="J844" t="s">
        <v>295</v>
      </c>
      <c r="K844">
        <f t="shared" si="29"/>
        <v>0</v>
      </c>
    </row>
    <row r="845" spans="1:11" x14ac:dyDescent="0.25">
      <c r="A845" s="75" t="str">
        <f t="shared" si="28"/>
        <v>Infordata_13_config_TCOHIGH8256HDWindows 11 Pro Education</v>
      </c>
      <c r="C845" t="s">
        <v>330</v>
      </c>
      <c r="D845" t="s">
        <v>307</v>
      </c>
      <c r="E845">
        <v>8</v>
      </c>
      <c r="F845">
        <v>256</v>
      </c>
      <c r="G845" t="s">
        <v>114</v>
      </c>
      <c r="H845" t="s">
        <v>304</v>
      </c>
      <c r="I845" t="s">
        <v>310</v>
      </c>
      <c r="J845" t="s">
        <v>295</v>
      </c>
      <c r="K845">
        <f t="shared" si="29"/>
        <v>0</v>
      </c>
    </row>
    <row r="846" spans="1:11" x14ac:dyDescent="0.25">
      <c r="A846" s="75" t="str">
        <f t="shared" si="28"/>
        <v>Infordata_13_config_TCOHIGH8256HDWindows 11 Pro</v>
      </c>
      <c r="C846" t="s">
        <v>330</v>
      </c>
      <c r="D846" t="s">
        <v>307</v>
      </c>
      <c r="E846">
        <v>8</v>
      </c>
      <c r="F846">
        <v>256</v>
      </c>
      <c r="G846" t="s">
        <v>114</v>
      </c>
      <c r="H846" t="s">
        <v>296</v>
      </c>
      <c r="I846" t="s">
        <v>310</v>
      </c>
      <c r="J846" t="s">
        <v>295</v>
      </c>
      <c r="K846">
        <f t="shared" si="29"/>
        <v>0</v>
      </c>
    </row>
    <row r="847" spans="1:11" x14ac:dyDescent="0.25">
      <c r="A847" s="75" t="str">
        <f t="shared" si="28"/>
        <v>Infordata_13_config_TCOHIGH16256HDDistribuzione Linux</v>
      </c>
      <c r="C847" t="s">
        <v>330</v>
      </c>
      <c r="D847" t="s">
        <v>307</v>
      </c>
      <c r="E847">
        <v>16</v>
      </c>
      <c r="F847">
        <v>256</v>
      </c>
      <c r="G847" t="s">
        <v>114</v>
      </c>
      <c r="H847" t="s">
        <v>115</v>
      </c>
      <c r="I847" t="s">
        <v>310</v>
      </c>
      <c r="J847" t="s">
        <v>295</v>
      </c>
      <c r="K847">
        <f t="shared" si="29"/>
        <v>0</v>
      </c>
    </row>
    <row r="848" spans="1:11" x14ac:dyDescent="0.25">
      <c r="A848" s="75" t="str">
        <f t="shared" si="28"/>
        <v>Infordata_13_config_TCOHIGH16256HDWindows 11 Pro Education</v>
      </c>
      <c r="C848" t="s">
        <v>330</v>
      </c>
      <c r="D848" t="s">
        <v>307</v>
      </c>
      <c r="E848">
        <v>16</v>
      </c>
      <c r="F848">
        <v>256</v>
      </c>
      <c r="G848" t="s">
        <v>114</v>
      </c>
      <c r="H848" t="s">
        <v>304</v>
      </c>
      <c r="I848" t="s">
        <v>310</v>
      </c>
      <c r="J848" t="s">
        <v>295</v>
      </c>
      <c r="K848">
        <f t="shared" si="29"/>
        <v>0</v>
      </c>
    </row>
    <row r="849" spans="1:11" x14ac:dyDescent="0.25">
      <c r="A849" s="75" t="str">
        <f t="shared" si="28"/>
        <v>Infordata_13_config_TCOHIGH16256HDWindows 11 Pro</v>
      </c>
      <c r="C849" t="s">
        <v>330</v>
      </c>
      <c r="D849" t="s">
        <v>307</v>
      </c>
      <c r="E849">
        <v>16</v>
      </c>
      <c r="F849">
        <v>256</v>
      </c>
      <c r="G849" t="s">
        <v>114</v>
      </c>
      <c r="H849" t="s">
        <v>296</v>
      </c>
      <c r="I849" t="s">
        <v>310</v>
      </c>
      <c r="J849" t="s">
        <v>295</v>
      </c>
      <c r="K849">
        <f t="shared" si="29"/>
        <v>0</v>
      </c>
    </row>
    <row r="850" spans="1:11" x14ac:dyDescent="0.25">
      <c r="A850" s="75" t="str">
        <f t="shared" si="28"/>
        <v>Infordata_13_config_TCOHIGH8512HDDistribuzione Linux</v>
      </c>
      <c r="C850" t="s">
        <v>330</v>
      </c>
      <c r="D850" t="s">
        <v>307</v>
      </c>
      <c r="E850">
        <v>8</v>
      </c>
      <c r="F850">
        <v>512</v>
      </c>
      <c r="G850" t="s">
        <v>114</v>
      </c>
      <c r="H850" t="s">
        <v>115</v>
      </c>
      <c r="I850" t="s">
        <v>310</v>
      </c>
      <c r="J850" t="s">
        <v>295</v>
      </c>
      <c r="K850">
        <f t="shared" si="29"/>
        <v>0</v>
      </c>
    </row>
    <row r="851" spans="1:11" x14ac:dyDescent="0.25">
      <c r="A851" s="75" t="str">
        <f t="shared" si="28"/>
        <v>Infordata_13_config_TCOHIGH8512HDWindows 11 Pro Education</v>
      </c>
      <c r="C851" t="s">
        <v>330</v>
      </c>
      <c r="D851" t="s">
        <v>307</v>
      </c>
      <c r="E851">
        <v>8</v>
      </c>
      <c r="F851">
        <v>512</v>
      </c>
      <c r="G851" t="s">
        <v>114</v>
      </c>
      <c r="H851" t="s">
        <v>304</v>
      </c>
      <c r="I851" t="s">
        <v>310</v>
      </c>
      <c r="J851" t="s">
        <v>295</v>
      </c>
      <c r="K851">
        <f t="shared" si="29"/>
        <v>0</v>
      </c>
    </row>
    <row r="852" spans="1:11" x14ac:dyDescent="0.25">
      <c r="A852" s="75" t="str">
        <f t="shared" si="28"/>
        <v>Infordata_13_config_TCOHIGH8512HDWindows 11 Pro</v>
      </c>
      <c r="C852" t="s">
        <v>330</v>
      </c>
      <c r="D852" t="s">
        <v>307</v>
      </c>
      <c r="E852">
        <v>8</v>
      </c>
      <c r="F852">
        <v>512</v>
      </c>
      <c r="G852" t="s">
        <v>114</v>
      </c>
      <c r="H852" t="s">
        <v>296</v>
      </c>
      <c r="I852" t="s">
        <v>310</v>
      </c>
      <c r="J852" t="s">
        <v>295</v>
      </c>
      <c r="K852">
        <f t="shared" si="29"/>
        <v>0</v>
      </c>
    </row>
    <row r="853" spans="1:11" x14ac:dyDescent="0.25">
      <c r="A853" s="75" t="str">
        <f t="shared" ref="A853:A916" si="30">C853&amp;"_"&amp;I853&amp;D853&amp;E853&amp;F853&amp;G853&amp;H853</f>
        <v>Infordata_13_config_TCOHIGH16512HDDistribuzione Linux</v>
      </c>
      <c r="C853" t="s">
        <v>330</v>
      </c>
      <c r="D853" t="s">
        <v>307</v>
      </c>
      <c r="E853">
        <v>16</v>
      </c>
      <c r="F853">
        <v>512</v>
      </c>
      <c r="G853" t="s">
        <v>114</v>
      </c>
      <c r="H853" t="s">
        <v>115</v>
      </c>
      <c r="I853" t="s">
        <v>310</v>
      </c>
      <c r="J853" t="s">
        <v>295</v>
      </c>
      <c r="K853">
        <f t="shared" si="29"/>
        <v>0</v>
      </c>
    </row>
    <row r="854" spans="1:11" x14ac:dyDescent="0.25">
      <c r="A854" s="75" t="str">
        <f t="shared" si="30"/>
        <v>Infordata_13_config_TCOHIGH16512HDWindows 11 Pro Education</v>
      </c>
      <c r="C854" t="s">
        <v>330</v>
      </c>
      <c r="D854" t="s">
        <v>307</v>
      </c>
      <c r="E854">
        <v>16</v>
      </c>
      <c r="F854">
        <v>512</v>
      </c>
      <c r="G854" t="s">
        <v>114</v>
      </c>
      <c r="H854" t="s">
        <v>304</v>
      </c>
      <c r="I854" t="s">
        <v>310</v>
      </c>
      <c r="J854" t="s">
        <v>295</v>
      </c>
      <c r="K854">
        <f t="shared" si="29"/>
        <v>0</v>
      </c>
    </row>
    <row r="855" spans="1:11" x14ac:dyDescent="0.25">
      <c r="A855" s="75" t="str">
        <f t="shared" si="30"/>
        <v>Infordata_13_config_TCOHIGH16512HDWindows 11 Pro</v>
      </c>
      <c r="C855" t="s">
        <v>330</v>
      </c>
      <c r="D855" t="s">
        <v>307</v>
      </c>
      <c r="E855">
        <v>16</v>
      </c>
      <c r="F855">
        <v>512</v>
      </c>
      <c r="G855" t="s">
        <v>114</v>
      </c>
      <c r="H855" t="s">
        <v>296</v>
      </c>
      <c r="I855" t="s">
        <v>310</v>
      </c>
      <c r="J855" t="s">
        <v>295</v>
      </c>
      <c r="K855">
        <f t="shared" si="29"/>
        <v>0</v>
      </c>
    </row>
    <row r="856" spans="1:11" x14ac:dyDescent="0.25">
      <c r="A856" s="75" t="str">
        <f t="shared" si="30"/>
        <v>Infordata_13_config_TCOHIGH8256FHDDistribuzione Linux</v>
      </c>
      <c r="C856" t="s">
        <v>330</v>
      </c>
      <c r="D856" t="s">
        <v>307</v>
      </c>
      <c r="E856">
        <v>8</v>
      </c>
      <c r="F856">
        <v>256</v>
      </c>
      <c r="G856" t="s">
        <v>303</v>
      </c>
      <c r="H856" t="s">
        <v>115</v>
      </c>
      <c r="I856" t="s">
        <v>310</v>
      </c>
      <c r="J856" t="s">
        <v>297</v>
      </c>
      <c r="K856">
        <f t="shared" si="29"/>
        <v>1</v>
      </c>
    </row>
    <row r="857" spans="1:11" x14ac:dyDescent="0.25">
      <c r="A857" s="75" t="str">
        <f t="shared" si="30"/>
        <v>Infordata_13_config_TCOHIGH8256FHDWindows 11 Pro Education</v>
      </c>
      <c r="C857" t="s">
        <v>330</v>
      </c>
      <c r="D857" t="s">
        <v>307</v>
      </c>
      <c r="E857">
        <v>8</v>
      </c>
      <c r="F857">
        <v>256</v>
      </c>
      <c r="G857" t="s">
        <v>303</v>
      </c>
      <c r="H857" t="s">
        <v>304</v>
      </c>
      <c r="I857" t="s">
        <v>310</v>
      </c>
      <c r="J857" t="s">
        <v>295</v>
      </c>
      <c r="K857">
        <f t="shared" si="29"/>
        <v>0</v>
      </c>
    </row>
    <row r="858" spans="1:11" x14ac:dyDescent="0.25">
      <c r="A858" s="75" t="str">
        <f t="shared" si="30"/>
        <v>Infordata_13_config_TCOHIGH8256FHDWindows 11 Pro</v>
      </c>
      <c r="C858" t="s">
        <v>330</v>
      </c>
      <c r="D858" t="s">
        <v>307</v>
      </c>
      <c r="E858">
        <v>8</v>
      </c>
      <c r="F858">
        <v>256</v>
      </c>
      <c r="G858" t="s">
        <v>303</v>
      </c>
      <c r="H858" t="s">
        <v>296</v>
      </c>
      <c r="I858" t="s">
        <v>310</v>
      </c>
      <c r="J858" t="s">
        <v>297</v>
      </c>
      <c r="K858">
        <f t="shared" si="29"/>
        <v>1</v>
      </c>
    </row>
    <row r="859" spans="1:11" x14ac:dyDescent="0.25">
      <c r="A859" s="75" t="str">
        <f t="shared" si="30"/>
        <v>Infordata_13_config_TCOHIGH16256FHDDistribuzione Linux</v>
      </c>
      <c r="C859" t="s">
        <v>330</v>
      </c>
      <c r="D859" t="s">
        <v>307</v>
      </c>
      <c r="E859">
        <v>16</v>
      </c>
      <c r="F859">
        <v>256</v>
      </c>
      <c r="G859" t="s">
        <v>303</v>
      </c>
      <c r="H859" t="s">
        <v>115</v>
      </c>
      <c r="I859" t="s">
        <v>310</v>
      </c>
      <c r="J859" t="s">
        <v>297</v>
      </c>
      <c r="K859">
        <f t="shared" si="29"/>
        <v>1</v>
      </c>
    </row>
    <row r="860" spans="1:11" x14ac:dyDescent="0.25">
      <c r="A860" s="75" t="str">
        <f t="shared" si="30"/>
        <v>Infordata_13_config_TCOHIGH16256FHDWindows 11 Pro Education</v>
      </c>
      <c r="C860" t="s">
        <v>330</v>
      </c>
      <c r="D860" t="s">
        <v>307</v>
      </c>
      <c r="E860">
        <v>16</v>
      </c>
      <c r="F860">
        <v>256</v>
      </c>
      <c r="G860" t="s">
        <v>303</v>
      </c>
      <c r="H860" t="s">
        <v>304</v>
      </c>
      <c r="I860" t="s">
        <v>310</v>
      </c>
      <c r="J860" t="s">
        <v>295</v>
      </c>
      <c r="K860">
        <f t="shared" si="29"/>
        <v>0</v>
      </c>
    </row>
    <row r="861" spans="1:11" x14ac:dyDescent="0.25">
      <c r="A861" s="75" t="str">
        <f t="shared" si="30"/>
        <v>Infordata_13_config_TCOHIGH16256FHDWindows 11 Pro</v>
      </c>
      <c r="C861" t="s">
        <v>330</v>
      </c>
      <c r="D861" t="s">
        <v>307</v>
      </c>
      <c r="E861">
        <v>16</v>
      </c>
      <c r="F861">
        <v>256</v>
      </c>
      <c r="G861" t="s">
        <v>303</v>
      </c>
      <c r="H861" t="s">
        <v>296</v>
      </c>
      <c r="I861" t="s">
        <v>310</v>
      </c>
      <c r="J861" t="s">
        <v>297</v>
      </c>
      <c r="K861">
        <f t="shared" si="29"/>
        <v>1</v>
      </c>
    </row>
    <row r="862" spans="1:11" x14ac:dyDescent="0.25">
      <c r="A862" s="75" t="str">
        <f t="shared" si="30"/>
        <v>Infordata_13_config_TCOHIGH8512FHDDistribuzione Linux</v>
      </c>
      <c r="C862" t="s">
        <v>330</v>
      </c>
      <c r="D862" t="s">
        <v>307</v>
      </c>
      <c r="E862">
        <v>8</v>
      </c>
      <c r="F862">
        <v>512</v>
      </c>
      <c r="G862" t="s">
        <v>303</v>
      </c>
      <c r="H862" t="s">
        <v>115</v>
      </c>
      <c r="I862" t="s">
        <v>310</v>
      </c>
      <c r="J862" t="s">
        <v>297</v>
      </c>
      <c r="K862">
        <f t="shared" si="29"/>
        <v>1</v>
      </c>
    </row>
    <row r="863" spans="1:11" x14ac:dyDescent="0.25">
      <c r="A863" s="75" t="str">
        <f t="shared" si="30"/>
        <v>Infordata_13_config_TCOHIGH8512FHDWindows 11 Pro Education</v>
      </c>
      <c r="C863" t="s">
        <v>330</v>
      </c>
      <c r="D863" t="s">
        <v>307</v>
      </c>
      <c r="E863">
        <v>8</v>
      </c>
      <c r="F863">
        <v>512</v>
      </c>
      <c r="G863" t="s">
        <v>303</v>
      </c>
      <c r="H863" t="s">
        <v>304</v>
      </c>
      <c r="I863" t="s">
        <v>310</v>
      </c>
      <c r="J863" t="s">
        <v>295</v>
      </c>
      <c r="K863">
        <f t="shared" si="29"/>
        <v>0</v>
      </c>
    </row>
    <row r="864" spans="1:11" x14ac:dyDescent="0.25">
      <c r="A864" s="75" t="str">
        <f t="shared" si="30"/>
        <v>Infordata_13_config_TCOHIGH8512FHDWindows 11 Pro</v>
      </c>
      <c r="C864" t="s">
        <v>330</v>
      </c>
      <c r="D864" t="s">
        <v>307</v>
      </c>
      <c r="E864">
        <v>8</v>
      </c>
      <c r="F864">
        <v>512</v>
      </c>
      <c r="G864" t="s">
        <v>303</v>
      </c>
      <c r="H864" t="s">
        <v>296</v>
      </c>
      <c r="I864" t="s">
        <v>310</v>
      </c>
      <c r="J864" t="s">
        <v>297</v>
      </c>
      <c r="K864">
        <f t="shared" si="29"/>
        <v>1</v>
      </c>
    </row>
    <row r="865" spans="1:11" x14ac:dyDescent="0.25">
      <c r="A865" s="75" t="str">
        <f t="shared" si="30"/>
        <v>Infordata_13_config_TCOHIGH16512FHDDistribuzione Linux</v>
      </c>
      <c r="C865" t="s">
        <v>330</v>
      </c>
      <c r="D865" t="s">
        <v>307</v>
      </c>
      <c r="E865">
        <v>16</v>
      </c>
      <c r="F865">
        <v>512</v>
      </c>
      <c r="G865" t="s">
        <v>303</v>
      </c>
      <c r="H865" t="s">
        <v>115</v>
      </c>
      <c r="I865" t="s">
        <v>310</v>
      </c>
      <c r="J865" t="s">
        <v>297</v>
      </c>
      <c r="K865">
        <f t="shared" si="29"/>
        <v>1</v>
      </c>
    </row>
    <row r="866" spans="1:11" x14ac:dyDescent="0.25">
      <c r="A866" s="75" t="str">
        <f t="shared" si="30"/>
        <v>Infordata_13_config_TCOHIGH16512FHDWindows 11 Pro Education</v>
      </c>
      <c r="C866" t="s">
        <v>330</v>
      </c>
      <c r="D866" t="s">
        <v>307</v>
      </c>
      <c r="E866">
        <v>16</v>
      </c>
      <c r="F866">
        <v>512</v>
      </c>
      <c r="G866" t="s">
        <v>303</v>
      </c>
      <c r="H866" t="s">
        <v>304</v>
      </c>
      <c r="I866" t="s">
        <v>310</v>
      </c>
      <c r="J866" t="s">
        <v>295</v>
      </c>
      <c r="K866">
        <f t="shared" si="29"/>
        <v>0</v>
      </c>
    </row>
    <row r="867" spans="1:11" x14ac:dyDescent="0.25">
      <c r="A867" s="75" t="str">
        <f t="shared" si="30"/>
        <v>Infordata_13_config_TCOHIGH16512FHDWindows 11 Pro</v>
      </c>
      <c r="C867" t="s">
        <v>330</v>
      </c>
      <c r="D867" t="s">
        <v>307</v>
      </c>
      <c r="E867">
        <v>16</v>
      </c>
      <c r="F867">
        <v>512</v>
      </c>
      <c r="G867" t="s">
        <v>303</v>
      </c>
      <c r="H867" t="s">
        <v>296</v>
      </c>
      <c r="I867" t="s">
        <v>310</v>
      </c>
      <c r="J867" t="s">
        <v>297</v>
      </c>
      <c r="K867">
        <f t="shared" si="29"/>
        <v>1</v>
      </c>
    </row>
    <row r="868" spans="1:11" x14ac:dyDescent="0.25">
      <c r="A868" s="75" t="str">
        <f t="shared" si="30"/>
        <v>Bsistemi_15_config_standardLOW8256HDDistribuzione Linux</v>
      </c>
      <c r="C868" t="s">
        <v>331</v>
      </c>
      <c r="D868" t="s">
        <v>305</v>
      </c>
      <c r="E868">
        <v>8</v>
      </c>
      <c r="F868">
        <v>256</v>
      </c>
      <c r="G868" t="s">
        <v>114</v>
      </c>
      <c r="H868" t="s">
        <v>115</v>
      </c>
      <c r="I868" t="s">
        <v>313</v>
      </c>
      <c r="J868" t="s">
        <v>297</v>
      </c>
      <c r="K868">
        <f t="shared" si="29"/>
        <v>1</v>
      </c>
    </row>
    <row r="869" spans="1:11" x14ac:dyDescent="0.25">
      <c r="A869" s="75" t="str">
        <f t="shared" si="30"/>
        <v>Bsistemi_15_config_standardLOW8256HDWindows 11 Pro Education</v>
      </c>
      <c r="C869" t="s">
        <v>331</v>
      </c>
      <c r="D869" t="s">
        <v>305</v>
      </c>
      <c r="E869">
        <v>8</v>
      </c>
      <c r="F869">
        <v>256</v>
      </c>
      <c r="G869" t="s">
        <v>114</v>
      </c>
      <c r="H869" t="s">
        <v>304</v>
      </c>
      <c r="I869" t="s">
        <v>313</v>
      </c>
      <c r="J869" t="s">
        <v>297</v>
      </c>
      <c r="K869">
        <f t="shared" si="29"/>
        <v>1</v>
      </c>
    </row>
    <row r="870" spans="1:11" x14ac:dyDescent="0.25">
      <c r="A870" s="75" t="str">
        <f t="shared" si="30"/>
        <v>Bsistemi_15_config_standardLOW8256HDWindows 11 Pro</v>
      </c>
      <c r="C870" t="s">
        <v>331</v>
      </c>
      <c r="D870" t="s">
        <v>305</v>
      </c>
      <c r="E870">
        <v>8</v>
      </c>
      <c r="F870">
        <v>256</v>
      </c>
      <c r="G870" t="s">
        <v>114</v>
      </c>
      <c r="H870" t="s">
        <v>296</v>
      </c>
      <c r="I870" t="s">
        <v>313</v>
      </c>
      <c r="J870" t="s">
        <v>297</v>
      </c>
      <c r="K870">
        <f t="shared" si="29"/>
        <v>1</v>
      </c>
    </row>
    <row r="871" spans="1:11" x14ac:dyDescent="0.25">
      <c r="A871" s="75" t="str">
        <f t="shared" si="30"/>
        <v>Bsistemi_15_config_standardLOW16256HDDistribuzione Linux</v>
      </c>
      <c r="C871" t="s">
        <v>331</v>
      </c>
      <c r="D871" t="s">
        <v>305</v>
      </c>
      <c r="E871">
        <v>16</v>
      </c>
      <c r="F871">
        <v>256</v>
      </c>
      <c r="G871" t="s">
        <v>114</v>
      </c>
      <c r="H871" t="s">
        <v>115</v>
      </c>
      <c r="I871" t="s">
        <v>313</v>
      </c>
      <c r="J871" t="s">
        <v>297</v>
      </c>
      <c r="K871">
        <f t="shared" si="29"/>
        <v>1</v>
      </c>
    </row>
    <row r="872" spans="1:11" x14ac:dyDescent="0.25">
      <c r="A872" s="75" t="str">
        <f t="shared" si="30"/>
        <v>Bsistemi_15_config_standardLOW16256HDWindows 11 Pro Education</v>
      </c>
      <c r="C872" t="s">
        <v>331</v>
      </c>
      <c r="D872" t="s">
        <v>305</v>
      </c>
      <c r="E872">
        <v>16</v>
      </c>
      <c r="F872">
        <v>256</v>
      </c>
      <c r="G872" t="s">
        <v>114</v>
      </c>
      <c r="H872" t="s">
        <v>304</v>
      </c>
      <c r="I872" t="s">
        <v>313</v>
      </c>
      <c r="J872" t="s">
        <v>297</v>
      </c>
      <c r="K872">
        <f t="shared" si="29"/>
        <v>1</v>
      </c>
    </row>
    <row r="873" spans="1:11" x14ac:dyDescent="0.25">
      <c r="A873" s="75" t="str">
        <f t="shared" si="30"/>
        <v>Bsistemi_15_config_standardLOW16256HDWindows 11 Pro</v>
      </c>
      <c r="C873" t="s">
        <v>331</v>
      </c>
      <c r="D873" t="s">
        <v>305</v>
      </c>
      <c r="E873">
        <v>16</v>
      </c>
      <c r="F873">
        <v>256</v>
      </c>
      <c r="G873" t="s">
        <v>114</v>
      </c>
      <c r="H873" t="s">
        <v>296</v>
      </c>
      <c r="I873" t="s">
        <v>313</v>
      </c>
      <c r="J873" t="s">
        <v>297</v>
      </c>
      <c r="K873">
        <f t="shared" si="29"/>
        <v>1</v>
      </c>
    </row>
    <row r="874" spans="1:11" x14ac:dyDescent="0.25">
      <c r="A874" s="75" t="str">
        <f t="shared" si="30"/>
        <v>Bsistemi_15_config_standardLOW8512HDDistribuzione Linux</v>
      </c>
      <c r="C874" t="s">
        <v>331</v>
      </c>
      <c r="D874" t="s">
        <v>305</v>
      </c>
      <c r="E874">
        <v>8</v>
      </c>
      <c r="F874">
        <v>512</v>
      </c>
      <c r="G874" t="s">
        <v>114</v>
      </c>
      <c r="H874" t="s">
        <v>115</v>
      </c>
      <c r="I874" t="s">
        <v>313</v>
      </c>
      <c r="J874" t="s">
        <v>297</v>
      </c>
      <c r="K874">
        <f t="shared" si="29"/>
        <v>1</v>
      </c>
    </row>
    <row r="875" spans="1:11" x14ac:dyDescent="0.25">
      <c r="A875" s="75" t="str">
        <f t="shared" si="30"/>
        <v>Bsistemi_15_config_standardLOW8512HDWindows 11 Pro Education</v>
      </c>
      <c r="C875" t="s">
        <v>331</v>
      </c>
      <c r="D875" t="s">
        <v>305</v>
      </c>
      <c r="E875">
        <v>8</v>
      </c>
      <c r="F875">
        <v>512</v>
      </c>
      <c r="G875" t="s">
        <v>114</v>
      </c>
      <c r="H875" t="s">
        <v>304</v>
      </c>
      <c r="I875" t="s">
        <v>313</v>
      </c>
      <c r="J875" t="s">
        <v>297</v>
      </c>
      <c r="K875">
        <f t="shared" si="29"/>
        <v>1</v>
      </c>
    </row>
    <row r="876" spans="1:11" x14ac:dyDescent="0.25">
      <c r="A876" s="75" t="str">
        <f t="shared" si="30"/>
        <v>Bsistemi_15_config_standardLOW8512HDWindows 11 Pro</v>
      </c>
      <c r="C876" t="s">
        <v>331</v>
      </c>
      <c r="D876" t="s">
        <v>305</v>
      </c>
      <c r="E876">
        <v>8</v>
      </c>
      <c r="F876">
        <v>512</v>
      </c>
      <c r="G876" t="s">
        <v>114</v>
      </c>
      <c r="H876" t="s">
        <v>296</v>
      </c>
      <c r="I876" t="s">
        <v>313</v>
      </c>
      <c r="J876" t="s">
        <v>297</v>
      </c>
      <c r="K876">
        <f t="shared" si="29"/>
        <v>1</v>
      </c>
    </row>
    <row r="877" spans="1:11" x14ac:dyDescent="0.25">
      <c r="A877" s="75" t="str">
        <f t="shared" si="30"/>
        <v>Bsistemi_15_config_standardLOW16512HDDistribuzione Linux</v>
      </c>
      <c r="C877" t="s">
        <v>331</v>
      </c>
      <c r="D877" t="s">
        <v>305</v>
      </c>
      <c r="E877">
        <v>16</v>
      </c>
      <c r="F877">
        <v>512</v>
      </c>
      <c r="G877" t="s">
        <v>114</v>
      </c>
      <c r="H877" t="s">
        <v>115</v>
      </c>
      <c r="I877" t="s">
        <v>313</v>
      </c>
      <c r="J877" t="s">
        <v>297</v>
      </c>
      <c r="K877">
        <f t="shared" si="29"/>
        <v>1</v>
      </c>
    </row>
    <row r="878" spans="1:11" x14ac:dyDescent="0.25">
      <c r="A878" s="75" t="str">
        <f t="shared" si="30"/>
        <v>Bsistemi_15_config_standardLOW16512HDWindows 11 Pro Education</v>
      </c>
      <c r="C878" t="s">
        <v>331</v>
      </c>
      <c r="D878" t="s">
        <v>305</v>
      </c>
      <c r="E878">
        <v>16</v>
      </c>
      <c r="F878">
        <v>512</v>
      </c>
      <c r="G878" t="s">
        <v>114</v>
      </c>
      <c r="H878" t="s">
        <v>304</v>
      </c>
      <c r="I878" t="s">
        <v>313</v>
      </c>
      <c r="J878" t="s">
        <v>297</v>
      </c>
      <c r="K878">
        <f t="shared" si="29"/>
        <v>1</v>
      </c>
    </row>
    <row r="879" spans="1:11" x14ac:dyDescent="0.25">
      <c r="A879" s="75" t="str">
        <f t="shared" si="30"/>
        <v>Bsistemi_15_config_standardLOW16512HDWindows 11 Pro</v>
      </c>
      <c r="C879" t="s">
        <v>331</v>
      </c>
      <c r="D879" t="s">
        <v>305</v>
      </c>
      <c r="E879">
        <v>16</v>
      </c>
      <c r="F879">
        <v>512</v>
      </c>
      <c r="G879" t="s">
        <v>114</v>
      </c>
      <c r="H879" t="s">
        <v>296</v>
      </c>
      <c r="I879" t="s">
        <v>313</v>
      </c>
      <c r="J879" t="s">
        <v>297</v>
      </c>
      <c r="K879">
        <f t="shared" si="29"/>
        <v>1</v>
      </c>
    </row>
    <row r="880" spans="1:11" x14ac:dyDescent="0.25">
      <c r="A880" s="75" t="str">
        <f t="shared" si="30"/>
        <v>Bsistemi_15_config_standardLOW8256FHDDistribuzione Linux</v>
      </c>
      <c r="C880" t="s">
        <v>331</v>
      </c>
      <c r="D880" t="s">
        <v>305</v>
      </c>
      <c r="E880">
        <v>8</v>
      </c>
      <c r="F880">
        <v>256</v>
      </c>
      <c r="G880" t="s">
        <v>303</v>
      </c>
      <c r="H880" t="s">
        <v>115</v>
      </c>
      <c r="I880" t="s">
        <v>313</v>
      </c>
      <c r="J880" t="s">
        <v>297</v>
      </c>
      <c r="K880">
        <f t="shared" si="29"/>
        <v>1</v>
      </c>
    </row>
    <row r="881" spans="1:11" x14ac:dyDescent="0.25">
      <c r="A881" s="75" t="str">
        <f t="shared" si="30"/>
        <v>Bsistemi_15_config_standardLOW8256FHDWindows 11 Pro Education</v>
      </c>
      <c r="C881" t="s">
        <v>331</v>
      </c>
      <c r="D881" t="s">
        <v>305</v>
      </c>
      <c r="E881">
        <v>8</v>
      </c>
      <c r="F881">
        <v>256</v>
      </c>
      <c r="G881" t="s">
        <v>303</v>
      </c>
      <c r="H881" t="s">
        <v>304</v>
      </c>
      <c r="I881" t="s">
        <v>313</v>
      </c>
      <c r="J881" t="s">
        <v>297</v>
      </c>
      <c r="K881">
        <f t="shared" si="29"/>
        <v>1</v>
      </c>
    </row>
    <row r="882" spans="1:11" x14ac:dyDescent="0.25">
      <c r="A882" s="75" t="str">
        <f t="shared" si="30"/>
        <v>Bsistemi_15_config_standardLOW8256FHDWindows 11 Pro</v>
      </c>
      <c r="C882" t="s">
        <v>331</v>
      </c>
      <c r="D882" t="s">
        <v>305</v>
      </c>
      <c r="E882">
        <v>8</v>
      </c>
      <c r="F882">
        <v>256</v>
      </c>
      <c r="G882" t="s">
        <v>303</v>
      </c>
      <c r="H882" t="s">
        <v>296</v>
      </c>
      <c r="I882" t="s">
        <v>313</v>
      </c>
      <c r="J882" t="s">
        <v>297</v>
      </c>
      <c r="K882">
        <f t="shared" si="29"/>
        <v>1</v>
      </c>
    </row>
    <row r="883" spans="1:11" x14ac:dyDescent="0.25">
      <c r="A883" s="75" t="str">
        <f t="shared" si="30"/>
        <v>Bsistemi_15_config_standardLOW16256FHDDistribuzione Linux</v>
      </c>
      <c r="C883" t="s">
        <v>331</v>
      </c>
      <c r="D883" t="s">
        <v>305</v>
      </c>
      <c r="E883">
        <v>16</v>
      </c>
      <c r="F883">
        <v>256</v>
      </c>
      <c r="G883" t="s">
        <v>303</v>
      </c>
      <c r="H883" t="s">
        <v>115</v>
      </c>
      <c r="I883" t="s">
        <v>313</v>
      </c>
      <c r="J883" t="s">
        <v>297</v>
      </c>
      <c r="K883">
        <f t="shared" si="29"/>
        <v>1</v>
      </c>
    </row>
    <row r="884" spans="1:11" x14ac:dyDescent="0.25">
      <c r="A884" s="75" t="str">
        <f t="shared" si="30"/>
        <v>Bsistemi_15_config_standardLOW16256FHDWindows 11 Pro Education</v>
      </c>
      <c r="C884" t="s">
        <v>331</v>
      </c>
      <c r="D884" t="s">
        <v>305</v>
      </c>
      <c r="E884">
        <v>16</v>
      </c>
      <c r="F884">
        <v>256</v>
      </c>
      <c r="G884" t="s">
        <v>303</v>
      </c>
      <c r="H884" t="s">
        <v>304</v>
      </c>
      <c r="I884" t="s">
        <v>313</v>
      </c>
      <c r="J884" t="s">
        <v>297</v>
      </c>
      <c r="K884">
        <f t="shared" si="29"/>
        <v>1</v>
      </c>
    </row>
    <row r="885" spans="1:11" x14ac:dyDescent="0.25">
      <c r="A885" s="75" t="str">
        <f t="shared" si="30"/>
        <v>Bsistemi_15_config_standardLOW16256FHDWindows 11 Pro</v>
      </c>
      <c r="C885" t="s">
        <v>331</v>
      </c>
      <c r="D885" t="s">
        <v>305</v>
      </c>
      <c r="E885">
        <v>16</v>
      </c>
      <c r="F885">
        <v>256</v>
      </c>
      <c r="G885" t="s">
        <v>303</v>
      </c>
      <c r="H885" t="s">
        <v>296</v>
      </c>
      <c r="I885" t="s">
        <v>313</v>
      </c>
      <c r="J885" t="s">
        <v>297</v>
      </c>
      <c r="K885">
        <f t="shared" si="29"/>
        <v>1</v>
      </c>
    </row>
    <row r="886" spans="1:11" x14ac:dyDescent="0.25">
      <c r="A886" s="75" t="str">
        <f t="shared" si="30"/>
        <v>Bsistemi_15_config_standardLOW8512FHDDistribuzione Linux</v>
      </c>
      <c r="C886" t="s">
        <v>331</v>
      </c>
      <c r="D886" t="s">
        <v>305</v>
      </c>
      <c r="E886">
        <v>8</v>
      </c>
      <c r="F886">
        <v>512</v>
      </c>
      <c r="G886" t="s">
        <v>303</v>
      </c>
      <c r="H886" t="s">
        <v>115</v>
      </c>
      <c r="I886" t="s">
        <v>313</v>
      </c>
      <c r="J886" t="s">
        <v>297</v>
      </c>
      <c r="K886">
        <f t="shared" si="29"/>
        <v>1</v>
      </c>
    </row>
    <row r="887" spans="1:11" x14ac:dyDescent="0.25">
      <c r="A887" s="75" t="str">
        <f t="shared" si="30"/>
        <v>Bsistemi_15_config_standardLOW8512FHDWindows 11 Pro Education</v>
      </c>
      <c r="C887" t="s">
        <v>331</v>
      </c>
      <c r="D887" t="s">
        <v>305</v>
      </c>
      <c r="E887">
        <v>8</v>
      </c>
      <c r="F887">
        <v>512</v>
      </c>
      <c r="G887" t="s">
        <v>303</v>
      </c>
      <c r="H887" t="s">
        <v>304</v>
      </c>
      <c r="I887" t="s">
        <v>313</v>
      </c>
      <c r="J887" t="s">
        <v>297</v>
      </c>
      <c r="K887">
        <f t="shared" si="29"/>
        <v>1</v>
      </c>
    </row>
    <row r="888" spans="1:11" x14ac:dyDescent="0.25">
      <c r="A888" s="75" t="str">
        <f t="shared" si="30"/>
        <v>Bsistemi_15_config_standardLOW8512FHDWindows 11 Pro</v>
      </c>
      <c r="C888" t="s">
        <v>331</v>
      </c>
      <c r="D888" t="s">
        <v>305</v>
      </c>
      <c r="E888">
        <v>8</v>
      </c>
      <c r="F888">
        <v>512</v>
      </c>
      <c r="G888" t="s">
        <v>303</v>
      </c>
      <c r="H888" t="s">
        <v>296</v>
      </c>
      <c r="I888" t="s">
        <v>313</v>
      </c>
      <c r="J888" t="s">
        <v>297</v>
      </c>
      <c r="K888">
        <f t="shared" si="29"/>
        <v>1</v>
      </c>
    </row>
    <row r="889" spans="1:11" x14ac:dyDescent="0.25">
      <c r="A889" s="75" t="str">
        <f t="shared" si="30"/>
        <v>Bsistemi_15_config_standardLOW16512FHDDistribuzione Linux</v>
      </c>
      <c r="C889" t="s">
        <v>331</v>
      </c>
      <c r="D889" t="s">
        <v>305</v>
      </c>
      <c r="E889">
        <v>16</v>
      </c>
      <c r="F889">
        <v>512</v>
      </c>
      <c r="G889" t="s">
        <v>303</v>
      </c>
      <c r="H889" t="s">
        <v>115</v>
      </c>
      <c r="I889" t="s">
        <v>313</v>
      </c>
      <c r="J889" t="s">
        <v>297</v>
      </c>
      <c r="K889">
        <f t="shared" si="29"/>
        <v>1</v>
      </c>
    </row>
    <row r="890" spans="1:11" x14ac:dyDescent="0.25">
      <c r="A890" s="75" t="str">
        <f t="shared" si="30"/>
        <v>Bsistemi_15_config_standardLOW16512FHDWindows 11 Pro Education</v>
      </c>
      <c r="C890" t="s">
        <v>331</v>
      </c>
      <c r="D890" t="s">
        <v>305</v>
      </c>
      <c r="E890">
        <v>16</v>
      </c>
      <c r="F890">
        <v>512</v>
      </c>
      <c r="G890" t="s">
        <v>303</v>
      </c>
      <c r="H890" t="s">
        <v>304</v>
      </c>
      <c r="I890" t="s">
        <v>313</v>
      </c>
      <c r="J890" t="s">
        <v>297</v>
      </c>
      <c r="K890">
        <f t="shared" si="29"/>
        <v>1</v>
      </c>
    </row>
    <row r="891" spans="1:11" x14ac:dyDescent="0.25">
      <c r="A891" s="75" t="str">
        <f t="shared" si="30"/>
        <v>Bsistemi_15_config_standardLOW16512FHDWindows 11 Pro</v>
      </c>
      <c r="C891" t="s">
        <v>331</v>
      </c>
      <c r="D891" t="s">
        <v>305</v>
      </c>
      <c r="E891">
        <v>16</v>
      </c>
      <c r="F891">
        <v>512</v>
      </c>
      <c r="G891" t="s">
        <v>303</v>
      </c>
      <c r="H891" t="s">
        <v>296</v>
      </c>
      <c r="I891" t="s">
        <v>313</v>
      </c>
      <c r="J891" t="s">
        <v>297</v>
      </c>
      <c r="K891">
        <f t="shared" si="29"/>
        <v>1</v>
      </c>
    </row>
    <row r="892" spans="1:11" x14ac:dyDescent="0.25">
      <c r="A892" s="75" t="str">
        <f t="shared" si="30"/>
        <v>Bsistemi_15_config_standardMID8256HDDistribuzione Linux</v>
      </c>
      <c r="C892" t="s">
        <v>331</v>
      </c>
      <c r="D892" t="s">
        <v>306</v>
      </c>
      <c r="E892">
        <v>8</v>
      </c>
      <c r="F892">
        <v>256</v>
      </c>
      <c r="G892" t="s">
        <v>114</v>
      </c>
      <c r="H892" t="s">
        <v>115</v>
      </c>
      <c r="I892" t="s">
        <v>313</v>
      </c>
      <c r="J892" t="s">
        <v>297</v>
      </c>
      <c r="K892">
        <f t="shared" si="29"/>
        <v>1</v>
      </c>
    </row>
    <row r="893" spans="1:11" x14ac:dyDescent="0.25">
      <c r="A893" s="75" t="str">
        <f t="shared" si="30"/>
        <v>Bsistemi_15_config_standardMID8256HDWindows 11 Pro Education</v>
      </c>
      <c r="C893" t="s">
        <v>331</v>
      </c>
      <c r="D893" t="s">
        <v>306</v>
      </c>
      <c r="E893">
        <v>8</v>
      </c>
      <c r="F893">
        <v>256</v>
      </c>
      <c r="G893" t="s">
        <v>114</v>
      </c>
      <c r="H893" t="s">
        <v>304</v>
      </c>
      <c r="I893" t="s">
        <v>313</v>
      </c>
      <c r="J893" t="s">
        <v>297</v>
      </c>
      <c r="K893">
        <f t="shared" si="29"/>
        <v>1</v>
      </c>
    </row>
    <row r="894" spans="1:11" x14ac:dyDescent="0.25">
      <c r="A894" s="75" t="str">
        <f t="shared" si="30"/>
        <v>Bsistemi_15_config_standardMID8256HDWindows 11 Pro</v>
      </c>
      <c r="C894" t="s">
        <v>331</v>
      </c>
      <c r="D894" t="s">
        <v>306</v>
      </c>
      <c r="E894">
        <v>8</v>
      </c>
      <c r="F894">
        <v>256</v>
      </c>
      <c r="G894" t="s">
        <v>114</v>
      </c>
      <c r="H894" t="s">
        <v>296</v>
      </c>
      <c r="I894" t="s">
        <v>313</v>
      </c>
      <c r="J894" t="s">
        <v>297</v>
      </c>
      <c r="K894">
        <f t="shared" si="29"/>
        <v>1</v>
      </c>
    </row>
    <row r="895" spans="1:11" x14ac:dyDescent="0.25">
      <c r="A895" s="75" t="str">
        <f t="shared" si="30"/>
        <v>Bsistemi_15_config_standardMID16256HDDistribuzione Linux</v>
      </c>
      <c r="C895" t="s">
        <v>331</v>
      </c>
      <c r="D895" t="s">
        <v>306</v>
      </c>
      <c r="E895">
        <v>16</v>
      </c>
      <c r="F895">
        <v>256</v>
      </c>
      <c r="G895" t="s">
        <v>114</v>
      </c>
      <c r="H895" t="s">
        <v>115</v>
      </c>
      <c r="I895" t="s">
        <v>313</v>
      </c>
      <c r="J895" t="s">
        <v>297</v>
      </c>
      <c r="K895">
        <f t="shared" si="29"/>
        <v>1</v>
      </c>
    </row>
    <row r="896" spans="1:11" x14ac:dyDescent="0.25">
      <c r="A896" s="75" t="str">
        <f t="shared" si="30"/>
        <v>Bsistemi_15_config_standardMID16256HDWindows 11 Pro Education</v>
      </c>
      <c r="C896" t="s">
        <v>331</v>
      </c>
      <c r="D896" t="s">
        <v>306</v>
      </c>
      <c r="E896">
        <v>16</v>
      </c>
      <c r="F896">
        <v>256</v>
      </c>
      <c r="G896" t="s">
        <v>114</v>
      </c>
      <c r="H896" t="s">
        <v>304</v>
      </c>
      <c r="I896" t="s">
        <v>313</v>
      </c>
      <c r="J896" t="s">
        <v>297</v>
      </c>
      <c r="K896">
        <f t="shared" si="29"/>
        <v>1</v>
      </c>
    </row>
    <row r="897" spans="1:11" x14ac:dyDescent="0.25">
      <c r="A897" s="75" t="str">
        <f t="shared" si="30"/>
        <v>Bsistemi_15_config_standardMID16256HDWindows 11 Pro</v>
      </c>
      <c r="C897" t="s">
        <v>331</v>
      </c>
      <c r="D897" t="s">
        <v>306</v>
      </c>
      <c r="E897">
        <v>16</v>
      </c>
      <c r="F897">
        <v>256</v>
      </c>
      <c r="G897" t="s">
        <v>114</v>
      </c>
      <c r="H897" t="s">
        <v>296</v>
      </c>
      <c r="I897" t="s">
        <v>313</v>
      </c>
      <c r="J897" t="s">
        <v>297</v>
      </c>
      <c r="K897">
        <f t="shared" si="29"/>
        <v>1</v>
      </c>
    </row>
    <row r="898" spans="1:11" x14ac:dyDescent="0.25">
      <c r="A898" s="75" t="str">
        <f t="shared" si="30"/>
        <v>Bsistemi_15_config_standardMID8512HDDistribuzione Linux</v>
      </c>
      <c r="C898" t="s">
        <v>331</v>
      </c>
      <c r="D898" t="s">
        <v>306</v>
      </c>
      <c r="E898">
        <v>8</v>
      </c>
      <c r="F898">
        <v>512</v>
      </c>
      <c r="G898" t="s">
        <v>114</v>
      </c>
      <c r="H898" t="s">
        <v>115</v>
      </c>
      <c r="I898" t="s">
        <v>313</v>
      </c>
      <c r="J898" t="s">
        <v>297</v>
      </c>
      <c r="K898">
        <f t="shared" si="29"/>
        <v>1</v>
      </c>
    </row>
    <row r="899" spans="1:11" x14ac:dyDescent="0.25">
      <c r="A899" s="75" t="str">
        <f t="shared" si="30"/>
        <v>Bsistemi_15_config_standardMID8512HDWindows 11 Pro Education</v>
      </c>
      <c r="C899" t="s">
        <v>331</v>
      </c>
      <c r="D899" t="s">
        <v>306</v>
      </c>
      <c r="E899">
        <v>8</v>
      </c>
      <c r="F899">
        <v>512</v>
      </c>
      <c r="G899" t="s">
        <v>114</v>
      </c>
      <c r="H899" t="s">
        <v>304</v>
      </c>
      <c r="I899" t="s">
        <v>313</v>
      </c>
      <c r="J899" t="s">
        <v>297</v>
      </c>
      <c r="K899">
        <f t="shared" si="29"/>
        <v>1</v>
      </c>
    </row>
    <row r="900" spans="1:11" x14ac:dyDescent="0.25">
      <c r="A900" s="75" t="str">
        <f t="shared" si="30"/>
        <v>Bsistemi_15_config_standardMID8512HDWindows 11 Pro</v>
      </c>
      <c r="C900" t="s">
        <v>331</v>
      </c>
      <c r="D900" t="s">
        <v>306</v>
      </c>
      <c r="E900">
        <v>8</v>
      </c>
      <c r="F900">
        <v>512</v>
      </c>
      <c r="G900" t="s">
        <v>114</v>
      </c>
      <c r="H900" t="s">
        <v>296</v>
      </c>
      <c r="I900" t="s">
        <v>313</v>
      </c>
      <c r="J900" t="s">
        <v>297</v>
      </c>
      <c r="K900">
        <f t="shared" si="29"/>
        <v>1</v>
      </c>
    </row>
    <row r="901" spans="1:11" x14ac:dyDescent="0.25">
      <c r="A901" s="75" t="str">
        <f t="shared" si="30"/>
        <v>Bsistemi_15_config_standardMID16512HDDistribuzione Linux</v>
      </c>
      <c r="C901" t="s">
        <v>331</v>
      </c>
      <c r="D901" t="s">
        <v>306</v>
      </c>
      <c r="E901">
        <v>16</v>
      </c>
      <c r="F901">
        <v>512</v>
      </c>
      <c r="G901" t="s">
        <v>114</v>
      </c>
      <c r="H901" t="s">
        <v>115</v>
      </c>
      <c r="I901" t="s">
        <v>313</v>
      </c>
      <c r="J901" t="s">
        <v>297</v>
      </c>
      <c r="K901">
        <f t="shared" ref="K901:K964" si="31">+IF(J901="NO",0,1)</f>
        <v>1</v>
      </c>
    </row>
    <row r="902" spans="1:11" x14ac:dyDescent="0.25">
      <c r="A902" s="75" t="str">
        <f t="shared" si="30"/>
        <v>Bsistemi_15_config_standardMID16512HDWindows 11 Pro Education</v>
      </c>
      <c r="C902" t="s">
        <v>331</v>
      </c>
      <c r="D902" t="s">
        <v>306</v>
      </c>
      <c r="E902">
        <v>16</v>
      </c>
      <c r="F902">
        <v>512</v>
      </c>
      <c r="G902" t="s">
        <v>114</v>
      </c>
      <c r="H902" t="s">
        <v>304</v>
      </c>
      <c r="I902" t="s">
        <v>313</v>
      </c>
      <c r="J902" t="s">
        <v>297</v>
      </c>
      <c r="K902">
        <f t="shared" si="31"/>
        <v>1</v>
      </c>
    </row>
    <row r="903" spans="1:11" x14ac:dyDescent="0.25">
      <c r="A903" s="75" t="str">
        <f t="shared" si="30"/>
        <v>Bsistemi_15_config_standardMID16512HDWindows 11 Pro</v>
      </c>
      <c r="C903" t="s">
        <v>331</v>
      </c>
      <c r="D903" t="s">
        <v>306</v>
      </c>
      <c r="E903">
        <v>16</v>
      </c>
      <c r="F903">
        <v>512</v>
      </c>
      <c r="G903" t="s">
        <v>114</v>
      </c>
      <c r="H903" t="s">
        <v>296</v>
      </c>
      <c r="I903" t="s">
        <v>313</v>
      </c>
      <c r="J903" t="s">
        <v>297</v>
      </c>
      <c r="K903">
        <f t="shared" si="31"/>
        <v>1</v>
      </c>
    </row>
    <row r="904" spans="1:11" x14ac:dyDescent="0.25">
      <c r="A904" s="75" t="str">
        <f t="shared" si="30"/>
        <v>Bsistemi_15_config_standardMID8256FHDDistribuzione Linux</v>
      </c>
      <c r="C904" t="s">
        <v>331</v>
      </c>
      <c r="D904" t="s">
        <v>306</v>
      </c>
      <c r="E904">
        <v>8</v>
      </c>
      <c r="F904">
        <v>256</v>
      </c>
      <c r="G904" t="s">
        <v>303</v>
      </c>
      <c r="H904" t="s">
        <v>115</v>
      </c>
      <c r="I904" t="s">
        <v>313</v>
      </c>
      <c r="J904" t="s">
        <v>297</v>
      </c>
      <c r="K904">
        <f t="shared" si="31"/>
        <v>1</v>
      </c>
    </row>
    <row r="905" spans="1:11" x14ac:dyDescent="0.25">
      <c r="A905" s="75" t="str">
        <f t="shared" si="30"/>
        <v>Bsistemi_15_config_standardMID8256FHDWindows 11 Pro Education</v>
      </c>
      <c r="C905" t="s">
        <v>331</v>
      </c>
      <c r="D905" t="s">
        <v>306</v>
      </c>
      <c r="E905">
        <v>8</v>
      </c>
      <c r="F905">
        <v>256</v>
      </c>
      <c r="G905" t="s">
        <v>303</v>
      </c>
      <c r="H905" t="s">
        <v>304</v>
      </c>
      <c r="I905" t="s">
        <v>313</v>
      </c>
      <c r="J905" t="s">
        <v>297</v>
      </c>
      <c r="K905">
        <f t="shared" si="31"/>
        <v>1</v>
      </c>
    </row>
    <row r="906" spans="1:11" x14ac:dyDescent="0.25">
      <c r="A906" s="75" t="str">
        <f t="shared" si="30"/>
        <v>Bsistemi_15_config_standardMID8256FHDWindows 11 Pro</v>
      </c>
      <c r="C906" t="s">
        <v>331</v>
      </c>
      <c r="D906" t="s">
        <v>306</v>
      </c>
      <c r="E906">
        <v>8</v>
      </c>
      <c r="F906">
        <v>256</v>
      </c>
      <c r="G906" t="s">
        <v>303</v>
      </c>
      <c r="H906" t="s">
        <v>296</v>
      </c>
      <c r="I906" t="s">
        <v>313</v>
      </c>
      <c r="J906" t="s">
        <v>297</v>
      </c>
      <c r="K906">
        <f t="shared" si="31"/>
        <v>1</v>
      </c>
    </row>
    <row r="907" spans="1:11" x14ac:dyDescent="0.25">
      <c r="A907" s="75" t="str">
        <f t="shared" si="30"/>
        <v>Bsistemi_15_config_standardMID16256FHDDistribuzione Linux</v>
      </c>
      <c r="C907" t="s">
        <v>331</v>
      </c>
      <c r="D907" t="s">
        <v>306</v>
      </c>
      <c r="E907">
        <v>16</v>
      </c>
      <c r="F907">
        <v>256</v>
      </c>
      <c r="G907" t="s">
        <v>303</v>
      </c>
      <c r="H907" t="s">
        <v>115</v>
      </c>
      <c r="I907" t="s">
        <v>313</v>
      </c>
      <c r="J907" t="s">
        <v>297</v>
      </c>
      <c r="K907">
        <f t="shared" si="31"/>
        <v>1</v>
      </c>
    </row>
    <row r="908" spans="1:11" x14ac:dyDescent="0.25">
      <c r="A908" s="75" t="str">
        <f t="shared" si="30"/>
        <v>Bsistemi_15_config_standardMID16256FHDWindows 11 Pro Education</v>
      </c>
      <c r="C908" t="s">
        <v>331</v>
      </c>
      <c r="D908" t="s">
        <v>306</v>
      </c>
      <c r="E908">
        <v>16</v>
      </c>
      <c r="F908">
        <v>256</v>
      </c>
      <c r="G908" t="s">
        <v>303</v>
      </c>
      <c r="H908" t="s">
        <v>304</v>
      </c>
      <c r="I908" t="s">
        <v>313</v>
      </c>
      <c r="J908" t="s">
        <v>297</v>
      </c>
      <c r="K908">
        <f t="shared" si="31"/>
        <v>1</v>
      </c>
    </row>
    <row r="909" spans="1:11" x14ac:dyDescent="0.25">
      <c r="A909" s="75" t="str">
        <f t="shared" si="30"/>
        <v>Bsistemi_15_config_standardMID16256FHDWindows 11 Pro</v>
      </c>
      <c r="C909" t="s">
        <v>331</v>
      </c>
      <c r="D909" t="s">
        <v>306</v>
      </c>
      <c r="E909">
        <v>16</v>
      </c>
      <c r="F909">
        <v>256</v>
      </c>
      <c r="G909" t="s">
        <v>303</v>
      </c>
      <c r="H909" t="s">
        <v>296</v>
      </c>
      <c r="I909" t="s">
        <v>313</v>
      </c>
      <c r="J909" t="s">
        <v>297</v>
      </c>
      <c r="K909">
        <f t="shared" si="31"/>
        <v>1</v>
      </c>
    </row>
    <row r="910" spans="1:11" x14ac:dyDescent="0.25">
      <c r="A910" s="75" t="str">
        <f t="shared" si="30"/>
        <v>Bsistemi_15_config_standardMID8512FHDDistribuzione Linux</v>
      </c>
      <c r="C910" t="s">
        <v>331</v>
      </c>
      <c r="D910" t="s">
        <v>306</v>
      </c>
      <c r="E910">
        <v>8</v>
      </c>
      <c r="F910">
        <v>512</v>
      </c>
      <c r="G910" t="s">
        <v>303</v>
      </c>
      <c r="H910" t="s">
        <v>115</v>
      </c>
      <c r="I910" t="s">
        <v>313</v>
      </c>
      <c r="J910" t="s">
        <v>297</v>
      </c>
      <c r="K910">
        <f t="shared" si="31"/>
        <v>1</v>
      </c>
    </row>
    <row r="911" spans="1:11" x14ac:dyDescent="0.25">
      <c r="A911" s="75" t="str">
        <f t="shared" si="30"/>
        <v>Bsistemi_15_config_standardMID8512FHDWindows 11 Pro Education</v>
      </c>
      <c r="C911" t="s">
        <v>331</v>
      </c>
      <c r="D911" t="s">
        <v>306</v>
      </c>
      <c r="E911">
        <v>8</v>
      </c>
      <c r="F911">
        <v>512</v>
      </c>
      <c r="G911" t="s">
        <v>303</v>
      </c>
      <c r="H911" t="s">
        <v>304</v>
      </c>
      <c r="I911" t="s">
        <v>313</v>
      </c>
      <c r="J911" t="s">
        <v>297</v>
      </c>
      <c r="K911">
        <f t="shared" si="31"/>
        <v>1</v>
      </c>
    </row>
    <row r="912" spans="1:11" x14ac:dyDescent="0.25">
      <c r="A912" s="75" t="str">
        <f t="shared" si="30"/>
        <v>Bsistemi_15_config_standardMID8512FHDWindows 11 Pro</v>
      </c>
      <c r="C912" t="s">
        <v>331</v>
      </c>
      <c r="D912" t="s">
        <v>306</v>
      </c>
      <c r="E912">
        <v>8</v>
      </c>
      <c r="F912">
        <v>512</v>
      </c>
      <c r="G912" t="s">
        <v>303</v>
      </c>
      <c r="H912" t="s">
        <v>296</v>
      </c>
      <c r="I912" t="s">
        <v>313</v>
      </c>
      <c r="J912" t="s">
        <v>297</v>
      </c>
      <c r="K912">
        <f t="shared" si="31"/>
        <v>1</v>
      </c>
    </row>
    <row r="913" spans="1:11" x14ac:dyDescent="0.25">
      <c r="A913" s="75" t="str">
        <f t="shared" si="30"/>
        <v>Bsistemi_15_config_standardMID16512FHDDistribuzione Linux</v>
      </c>
      <c r="C913" t="s">
        <v>331</v>
      </c>
      <c r="D913" t="s">
        <v>306</v>
      </c>
      <c r="E913">
        <v>16</v>
      </c>
      <c r="F913">
        <v>512</v>
      </c>
      <c r="G913" t="s">
        <v>303</v>
      </c>
      <c r="H913" t="s">
        <v>115</v>
      </c>
      <c r="I913" t="s">
        <v>313</v>
      </c>
      <c r="J913" t="s">
        <v>297</v>
      </c>
      <c r="K913">
        <f t="shared" si="31"/>
        <v>1</v>
      </c>
    </row>
    <row r="914" spans="1:11" x14ac:dyDescent="0.25">
      <c r="A914" s="75" t="str">
        <f t="shared" si="30"/>
        <v>Bsistemi_15_config_standardMID16512FHDWindows 11 Pro Education</v>
      </c>
      <c r="C914" t="s">
        <v>331</v>
      </c>
      <c r="D914" t="s">
        <v>306</v>
      </c>
      <c r="E914">
        <v>16</v>
      </c>
      <c r="F914">
        <v>512</v>
      </c>
      <c r="G914" t="s">
        <v>303</v>
      </c>
      <c r="H914" t="s">
        <v>304</v>
      </c>
      <c r="I914" t="s">
        <v>313</v>
      </c>
      <c r="J914" t="s">
        <v>297</v>
      </c>
      <c r="K914">
        <f t="shared" si="31"/>
        <v>1</v>
      </c>
    </row>
    <row r="915" spans="1:11" x14ac:dyDescent="0.25">
      <c r="A915" s="75" t="str">
        <f t="shared" si="30"/>
        <v>Bsistemi_15_config_standardMID16512FHDWindows 11 Pro</v>
      </c>
      <c r="C915" t="s">
        <v>331</v>
      </c>
      <c r="D915" t="s">
        <v>306</v>
      </c>
      <c r="E915">
        <v>16</v>
      </c>
      <c r="F915">
        <v>512</v>
      </c>
      <c r="G915" t="s">
        <v>303</v>
      </c>
      <c r="H915" t="s">
        <v>296</v>
      </c>
      <c r="I915" t="s">
        <v>313</v>
      </c>
      <c r="J915" t="s">
        <v>297</v>
      </c>
      <c r="K915">
        <f t="shared" si="31"/>
        <v>1</v>
      </c>
    </row>
    <row r="916" spans="1:11" x14ac:dyDescent="0.25">
      <c r="A916" s="75" t="str">
        <f t="shared" si="30"/>
        <v>Bsistemi_15_config_standardHIGH8256HDDistribuzione Linux</v>
      </c>
      <c r="C916" t="s">
        <v>331</v>
      </c>
      <c r="D916" t="s">
        <v>307</v>
      </c>
      <c r="E916">
        <v>8</v>
      </c>
      <c r="F916">
        <v>256</v>
      </c>
      <c r="G916" t="s">
        <v>114</v>
      </c>
      <c r="H916" t="s">
        <v>115</v>
      </c>
      <c r="I916" t="s">
        <v>313</v>
      </c>
      <c r="J916" t="s">
        <v>297</v>
      </c>
      <c r="K916">
        <f t="shared" si="31"/>
        <v>1</v>
      </c>
    </row>
    <row r="917" spans="1:11" x14ac:dyDescent="0.25">
      <c r="A917" s="75" t="str">
        <f t="shared" ref="A917:A980" si="32">C917&amp;"_"&amp;I917&amp;D917&amp;E917&amp;F917&amp;G917&amp;H917</f>
        <v>Bsistemi_15_config_standardHIGH8256HDWindows 11 Pro Education</v>
      </c>
      <c r="C917" t="s">
        <v>331</v>
      </c>
      <c r="D917" t="s">
        <v>307</v>
      </c>
      <c r="E917">
        <v>8</v>
      </c>
      <c r="F917">
        <v>256</v>
      </c>
      <c r="G917" t="s">
        <v>114</v>
      </c>
      <c r="H917" t="s">
        <v>304</v>
      </c>
      <c r="I917" t="s">
        <v>313</v>
      </c>
      <c r="J917" t="s">
        <v>295</v>
      </c>
      <c r="K917">
        <f t="shared" si="31"/>
        <v>0</v>
      </c>
    </row>
    <row r="918" spans="1:11" x14ac:dyDescent="0.25">
      <c r="A918" s="75" t="str">
        <f t="shared" si="32"/>
        <v>Bsistemi_15_config_standardHIGH8256HDWindows 11 Pro</v>
      </c>
      <c r="C918" t="s">
        <v>331</v>
      </c>
      <c r="D918" t="s">
        <v>307</v>
      </c>
      <c r="E918">
        <v>8</v>
      </c>
      <c r="F918">
        <v>256</v>
      </c>
      <c r="G918" t="s">
        <v>114</v>
      </c>
      <c r="H918" t="s">
        <v>296</v>
      </c>
      <c r="I918" t="s">
        <v>313</v>
      </c>
      <c r="J918" t="s">
        <v>297</v>
      </c>
      <c r="K918">
        <f t="shared" si="31"/>
        <v>1</v>
      </c>
    </row>
    <row r="919" spans="1:11" x14ac:dyDescent="0.25">
      <c r="A919" s="75" t="str">
        <f t="shared" si="32"/>
        <v>Bsistemi_15_config_standardHIGH16256HDDistribuzione Linux</v>
      </c>
      <c r="C919" t="s">
        <v>331</v>
      </c>
      <c r="D919" t="s">
        <v>307</v>
      </c>
      <c r="E919">
        <v>16</v>
      </c>
      <c r="F919">
        <v>256</v>
      </c>
      <c r="G919" t="s">
        <v>114</v>
      </c>
      <c r="H919" t="s">
        <v>115</v>
      </c>
      <c r="I919" t="s">
        <v>313</v>
      </c>
      <c r="J919" t="s">
        <v>297</v>
      </c>
      <c r="K919">
        <f t="shared" si="31"/>
        <v>1</v>
      </c>
    </row>
    <row r="920" spans="1:11" x14ac:dyDescent="0.25">
      <c r="A920" s="75" t="str">
        <f t="shared" si="32"/>
        <v>Bsistemi_15_config_standardHIGH16256HDWindows 11 Pro Education</v>
      </c>
      <c r="C920" t="s">
        <v>331</v>
      </c>
      <c r="D920" t="s">
        <v>307</v>
      </c>
      <c r="E920">
        <v>16</v>
      </c>
      <c r="F920">
        <v>256</v>
      </c>
      <c r="G920" t="s">
        <v>114</v>
      </c>
      <c r="H920" t="s">
        <v>304</v>
      </c>
      <c r="I920" t="s">
        <v>313</v>
      </c>
      <c r="J920" t="s">
        <v>295</v>
      </c>
      <c r="K920">
        <f t="shared" si="31"/>
        <v>0</v>
      </c>
    </row>
    <row r="921" spans="1:11" x14ac:dyDescent="0.25">
      <c r="A921" s="75" t="str">
        <f t="shared" si="32"/>
        <v>Bsistemi_15_config_standardHIGH16256HDWindows 11 Pro</v>
      </c>
      <c r="C921" t="s">
        <v>331</v>
      </c>
      <c r="D921" t="s">
        <v>307</v>
      </c>
      <c r="E921">
        <v>16</v>
      </c>
      <c r="F921">
        <v>256</v>
      </c>
      <c r="G921" t="s">
        <v>114</v>
      </c>
      <c r="H921" t="s">
        <v>296</v>
      </c>
      <c r="I921" t="s">
        <v>313</v>
      </c>
      <c r="J921" t="s">
        <v>297</v>
      </c>
      <c r="K921">
        <f t="shared" si="31"/>
        <v>1</v>
      </c>
    </row>
    <row r="922" spans="1:11" x14ac:dyDescent="0.25">
      <c r="A922" s="75" t="str">
        <f t="shared" si="32"/>
        <v>Bsistemi_15_config_standardHIGH8512HDDistribuzione Linux</v>
      </c>
      <c r="C922" t="s">
        <v>331</v>
      </c>
      <c r="D922" t="s">
        <v>307</v>
      </c>
      <c r="E922">
        <v>8</v>
      </c>
      <c r="F922">
        <v>512</v>
      </c>
      <c r="G922" t="s">
        <v>114</v>
      </c>
      <c r="H922" t="s">
        <v>115</v>
      </c>
      <c r="I922" t="s">
        <v>313</v>
      </c>
      <c r="J922" t="s">
        <v>297</v>
      </c>
      <c r="K922">
        <f t="shared" si="31"/>
        <v>1</v>
      </c>
    </row>
    <row r="923" spans="1:11" x14ac:dyDescent="0.25">
      <c r="A923" s="75" t="str">
        <f t="shared" si="32"/>
        <v>Bsistemi_15_config_standardHIGH8512HDWindows 11 Pro Education</v>
      </c>
      <c r="C923" t="s">
        <v>331</v>
      </c>
      <c r="D923" t="s">
        <v>307</v>
      </c>
      <c r="E923">
        <v>8</v>
      </c>
      <c r="F923">
        <v>512</v>
      </c>
      <c r="G923" t="s">
        <v>114</v>
      </c>
      <c r="H923" t="s">
        <v>304</v>
      </c>
      <c r="I923" t="s">
        <v>313</v>
      </c>
      <c r="J923" t="s">
        <v>295</v>
      </c>
      <c r="K923">
        <f t="shared" si="31"/>
        <v>0</v>
      </c>
    </row>
    <row r="924" spans="1:11" x14ac:dyDescent="0.25">
      <c r="A924" s="75" t="str">
        <f t="shared" si="32"/>
        <v>Bsistemi_15_config_standardHIGH8512HDWindows 11 Pro</v>
      </c>
      <c r="C924" t="s">
        <v>331</v>
      </c>
      <c r="D924" t="s">
        <v>307</v>
      </c>
      <c r="E924">
        <v>8</v>
      </c>
      <c r="F924">
        <v>512</v>
      </c>
      <c r="G924" t="s">
        <v>114</v>
      </c>
      <c r="H924" t="s">
        <v>296</v>
      </c>
      <c r="I924" t="s">
        <v>313</v>
      </c>
      <c r="J924" t="s">
        <v>297</v>
      </c>
      <c r="K924">
        <f t="shared" si="31"/>
        <v>1</v>
      </c>
    </row>
    <row r="925" spans="1:11" x14ac:dyDescent="0.25">
      <c r="A925" s="75" t="str">
        <f t="shared" si="32"/>
        <v>Bsistemi_15_config_standardHIGH16512HDDistribuzione Linux</v>
      </c>
      <c r="C925" t="s">
        <v>331</v>
      </c>
      <c r="D925" t="s">
        <v>307</v>
      </c>
      <c r="E925">
        <v>16</v>
      </c>
      <c r="F925">
        <v>512</v>
      </c>
      <c r="G925" t="s">
        <v>114</v>
      </c>
      <c r="H925" t="s">
        <v>115</v>
      </c>
      <c r="I925" t="s">
        <v>313</v>
      </c>
      <c r="J925" t="s">
        <v>297</v>
      </c>
      <c r="K925">
        <f t="shared" si="31"/>
        <v>1</v>
      </c>
    </row>
    <row r="926" spans="1:11" x14ac:dyDescent="0.25">
      <c r="A926" s="75" t="str">
        <f t="shared" si="32"/>
        <v>Bsistemi_15_config_standardHIGH16512HDWindows 11 Pro Education</v>
      </c>
      <c r="C926" t="s">
        <v>331</v>
      </c>
      <c r="D926" t="s">
        <v>307</v>
      </c>
      <c r="E926">
        <v>16</v>
      </c>
      <c r="F926">
        <v>512</v>
      </c>
      <c r="G926" t="s">
        <v>114</v>
      </c>
      <c r="H926" t="s">
        <v>304</v>
      </c>
      <c r="I926" t="s">
        <v>313</v>
      </c>
      <c r="J926" t="s">
        <v>295</v>
      </c>
      <c r="K926">
        <f t="shared" si="31"/>
        <v>0</v>
      </c>
    </row>
    <row r="927" spans="1:11" x14ac:dyDescent="0.25">
      <c r="A927" s="75" t="str">
        <f t="shared" si="32"/>
        <v>Bsistemi_15_config_standardHIGH16512HDWindows 11 Pro</v>
      </c>
      <c r="C927" t="s">
        <v>331</v>
      </c>
      <c r="D927" t="s">
        <v>307</v>
      </c>
      <c r="E927">
        <v>16</v>
      </c>
      <c r="F927">
        <v>512</v>
      </c>
      <c r="G927" t="s">
        <v>114</v>
      </c>
      <c r="H927" t="s">
        <v>296</v>
      </c>
      <c r="I927" t="s">
        <v>313</v>
      </c>
      <c r="J927" t="s">
        <v>297</v>
      </c>
      <c r="K927">
        <f t="shared" si="31"/>
        <v>1</v>
      </c>
    </row>
    <row r="928" spans="1:11" x14ac:dyDescent="0.25">
      <c r="A928" s="75" t="str">
        <f t="shared" si="32"/>
        <v>Bsistemi_15_config_standardHIGH8256FHDDistribuzione Linux</v>
      </c>
      <c r="C928" t="s">
        <v>331</v>
      </c>
      <c r="D928" t="s">
        <v>307</v>
      </c>
      <c r="E928">
        <v>8</v>
      </c>
      <c r="F928">
        <v>256</v>
      </c>
      <c r="G928" t="s">
        <v>303</v>
      </c>
      <c r="H928" t="s">
        <v>115</v>
      </c>
      <c r="I928" t="s">
        <v>313</v>
      </c>
      <c r="J928" t="s">
        <v>297</v>
      </c>
      <c r="K928">
        <f t="shared" si="31"/>
        <v>1</v>
      </c>
    </row>
    <row r="929" spans="1:11" x14ac:dyDescent="0.25">
      <c r="A929" s="75" t="str">
        <f t="shared" si="32"/>
        <v>Bsistemi_15_config_standardHIGH8256FHDWindows 11 Pro Education</v>
      </c>
      <c r="C929" t="s">
        <v>331</v>
      </c>
      <c r="D929" t="s">
        <v>307</v>
      </c>
      <c r="E929">
        <v>8</v>
      </c>
      <c r="F929">
        <v>256</v>
      </c>
      <c r="G929" t="s">
        <v>303</v>
      </c>
      <c r="H929" t="s">
        <v>304</v>
      </c>
      <c r="I929" t="s">
        <v>313</v>
      </c>
      <c r="J929" t="s">
        <v>295</v>
      </c>
      <c r="K929">
        <f t="shared" si="31"/>
        <v>0</v>
      </c>
    </row>
    <row r="930" spans="1:11" x14ac:dyDescent="0.25">
      <c r="A930" s="75" t="str">
        <f t="shared" si="32"/>
        <v>Bsistemi_15_config_standardHIGH8256FHDWindows 11 Pro</v>
      </c>
      <c r="C930" t="s">
        <v>331</v>
      </c>
      <c r="D930" t="s">
        <v>307</v>
      </c>
      <c r="E930">
        <v>8</v>
      </c>
      <c r="F930">
        <v>256</v>
      </c>
      <c r="G930" t="s">
        <v>303</v>
      </c>
      <c r="H930" t="s">
        <v>296</v>
      </c>
      <c r="I930" t="s">
        <v>313</v>
      </c>
      <c r="J930" t="s">
        <v>297</v>
      </c>
      <c r="K930">
        <f t="shared" si="31"/>
        <v>1</v>
      </c>
    </row>
    <row r="931" spans="1:11" x14ac:dyDescent="0.25">
      <c r="A931" s="75" t="str">
        <f t="shared" si="32"/>
        <v>Bsistemi_15_config_standardHIGH16256FHDDistribuzione Linux</v>
      </c>
      <c r="C931" t="s">
        <v>331</v>
      </c>
      <c r="D931" t="s">
        <v>307</v>
      </c>
      <c r="E931">
        <v>16</v>
      </c>
      <c r="F931">
        <v>256</v>
      </c>
      <c r="G931" t="s">
        <v>303</v>
      </c>
      <c r="H931" t="s">
        <v>115</v>
      </c>
      <c r="I931" t="s">
        <v>313</v>
      </c>
      <c r="J931" t="s">
        <v>297</v>
      </c>
      <c r="K931">
        <f t="shared" si="31"/>
        <v>1</v>
      </c>
    </row>
    <row r="932" spans="1:11" x14ac:dyDescent="0.25">
      <c r="A932" s="75" t="str">
        <f t="shared" si="32"/>
        <v>Bsistemi_15_config_standardHIGH16256FHDWindows 11 Pro Education</v>
      </c>
      <c r="C932" t="s">
        <v>331</v>
      </c>
      <c r="D932" t="s">
        <v>307</v>
      </c>
      <c r="E932">
        <v>16</v>
      </c>
      <c r="F932">
        <v>256</v>
      </c>
      <c r="G932" t="s">
        <v>303</v>
      </c>
      <c r="H932" t="s">
        <v>304</v>
      </c>
      <c r="I932" t="s">
        <v>313</v>
      </c>
      <c r="J932" t="s">
        <v>295</v>
      </c>
      <c r="K932">
        <f t="shared" si="31"/>
        <v>0</v>
      </c>
    </row>
    <row r="933" spans="1:11" x14ac:dyDescent="0.25">
      <c r="A933" s="75" t="str">
        <f t="shared" si="32"/>
        <v>Bsistemi_15_config_standardHIGH16256FHDWindows 11 Pro</v>
      </c>
      <c r="C933" t="s">
        <v>331</v>
      </c>
      <c r="D933" t="s">
        <v>307</v>
      </c>
      <c r="E933">
        <v>16</v>
      </c>
      <c r="F933">
        <v>256</v>
      </c>
      <c r="G933" t="s">
        <v>303</v>
      </c>
      <c r="H933" t="s">
        <v>296</v>
      </c>
      <c r="I933" t="s">
        <v>313</v>
      </c>
      <c r="J933" t="s">
        <v>297</v>
      </c>
      <c r="K933">
        <f t="shared" si="31"/>
        <v>1</v>
      </c>
    </row>
    <row r="934" spans="1:11" x14ac:dyDescent="0.25">
      <c r="A934" s="75" t="str">
        <f t="shared" si="32"/>
        <v>Bsistemi_15_config_standardHIGH8512FHDDistribuzione Linux</v>
      </c>
      <c r="C934" t="s">
        <v>331</v>
      </c>
      <c r="D934" t="s">
        <v>307</v>
      </c>
      <c r="E934">
        <v>8</v>
      </c>
      <c r="F934">
        <v>512</v>
      </c>
      <c r="G934" t="s">
        <v>303</v>
      </c>
      <c r="H934" t="s">
        <v>115</v>
      </c>
      <c r="I934" t="s">
        <v>313</v>
      </c>
      <c r="J934" t="s">
        <v>297</v>
      </c>
      <c r="K934">
        <f t="shared" si="31"/>
        <v>1</v>
      </c>
    </row>
    <row r="935" spans="1:11" x14ac:dyDescent="0.25">
      <c r="A935" s="75" t="str">
        <f t="shared" si="32"/>
        <v>Bsistemi_15_config_standardHIGH8512FHDWindows 11 Pro Education</v>
      </c>
      <c r="C935" t="s">
        <v>331</v>
      </c>
      <c r="D935" t="s">
        <v>307</v>
      </c>
      <c r="E935">
        <v>8</v>
      </c>
      <c r="F935">
        <v>512</v>
      </c>
      <c r="G935" t="s">
        <v>303</v>
      </c>
      <c r="H935" t="s">
        <v>304</v>
      </c>
      <c r="I935" t="s">
        <v>313</v>
      </c>
      <c r="J935" t="s">
        <v>295</v>
      </c>
      <c r="K935">
        <f t="shared" si="31"/>
        <v>0</v>
      </c>
    </row>
    <row r="936" spans="1:11" x14ac:dyDescent="0.25">
      <c r="A936" s="75" t="str">
        <f t="shared" si="32"/>
        <v>Bsistemi_15_config_standardHIGH8512FHDWindows 11 Pro</v>
      </c>
      <c r="C936" t="s">
        <v>331</v>
      </c>
      <c r="D936" t="s">
        <v>307</v>
      </c>
      <c r="E936">
        <v>8</v>
      </c>
      <c r="F936">
        <v>512</v>
      </c>
      <c r="G936" t="s">
        <v>303</v>
      </c>
      <c r="H936" t="s">
        <v>296</v>
      </c>
      <c r="I936" t="s">
        <v>313</v>
      </c>
      <c r="J936" t="s">
        <v>297</v>
      </c>
      <c r="K936">
        <f t="shared" si="31"/>
        <v>1</v>
      </c>
    </row>
    <row r="937" spans="1:11" x14ac:dyDescent="0.25">
      <c r="A937" s="75" t="str">
        <f t="shared" si="32"/>
        <v>Bsistemi_15_config_standardHIGH16512FHDDistribuzione Linux</v>
      </c>
      <c r="C937" t="s">
        <v>331</v>
      </c>
      <c r="D937" t="s">
        <v>307</v>
      </c>
      <c r="E937">
        <v>16</v>
      </c>
      <c r="F937">
        <v>512</v>
      </c>
      <c r="G937" t="s">
        <v>303</v>
      </c>
      <c r="H937" t="s">
        <v>115</v>
      </c>
      <c r="I937" t="s">
        <v>313</v>
      </c>
      <c r="J937" t="s">
        <v>297</v>
      </c>
      <c r="K937">
        <f t="shared" si="31"/>
        <v>1</v>
      </c>
    </row>
    <row r="938" spans="1:11" x14ac:dyDescent="0.25">
      <c r="A938" s="75" t="str">
        <f t="shared" si="32"/>
        <v>Bsistemi_15_config_standardHIGH16512FHDWindows 11 Pro Education</v>
      </c>
      <c r="C938" t="s">
        <v>331</v>
      </c>
      <c r="D938" t="s">
        <v>307</v>
      </c>
      <c r="E938">
        <v>16</v>
      </c>
      <c r="F938">
        <v>512</v>
      </c>
      <c r="G938" t="s">
        <v>303</v>
      </c>
      <c r="H938" t="s">
        <v>304</v>
      </c>
      <c r="I938" t="s">
        <v>313</v>
      </c>
      <c r="J938" t="s">
        <v>295</v>
      </c>
      <c r="K938">
        <f t="shared" si="31"/>
        <v>0</v>
      </c>
    </row>
    <row r="939" spans="1:11" x14ac:dyDescent="0.25">
      <c r="A939" s="75" t="str">
        <f t="shared" si="32"/>
        <v>Bsistemi_15_config_standardHIGH16512FHDWindows 11 Pro</v>
      </c>
      <c r="C939" t="s">
        <v>331</v>
      </c>
      <c r="D939" t="s">
        <v>307</v>
      </c>
      <c r="E939">
        <v>16</v>
      </c>
      <c r="F939">
        <v>512</v>
      </c>
      <c r="G939" t="s">
        <v>303</v>
      </c>
      <c r="H939" t="s">
        <v>296</v>
      </c>
      <c r="I939" t="s">
        <v>313</v>
      </c>
      <c r="J939" t="s">
        <v>297</v>
      </c>
      <c r="K939">
        <f t="shared" si="31"/>
        <v>1</v>
      </c>
    </row>
    <row r="940" spans="1:11" x14ac:dyDescent="0.25">
      <c r="A940" s="75" t="str">
        <f t="shared" si="32"/>
        <v>Bsistemi_15_config_TCOLOW8256HDDistribuzione Linux</v>
      </c>
      <c r="C940" t="s">
        <v>331</v>
      </c>
      <c r="D940" t="s">
        <v>305</v>
      </c>
      <c r="E940">
        <v>8</v>
      </c>
      <c r="F940">
        <v>256</v>
      </c>
      <c r="G940" t="s">
        <v>114</v>
      </c>
      <c r="H940" t="s">
        <v>115</v>
      </c>
      <c r="I940" t="s">
        <v>308</v>
      </c>
      <c r="J940" t="s">
        <v>297</v>
      </c>
      <c r="K940">
        <f t="shared" si="31"/>
        <v>1</v>
      </c>
    </row>
    <row r="941" spans="1:11" x14ac:dyDescent="0.25">
      <c r="A941" s="75" t="str">
        <f t="shared" si="32"/>
        <v>Bsistemi_15_config_TCOLOW8256HDWindows 11 Pro Education</v>
      </c>
      <c r="C941" t="s">
        <v>331</v>
      </c>
      <c r="D941" t="s">
        <v>305</v>
      </c>
      <c r="E941">
        <v>8</v>
      </c>
      <c r="F941">
        <v>256</v>
      </c>
      <c r="G941" t="s">
        <v>114</v>
      </c>
      <c r="H941" t="s">
        <v>304</v>
      </c>
      <c r="I941" t="s">
        <v>308</v>
      </c>
      <c r="J941" t="s">
        <v>297</v>
      </c>
      <c r="K941">
        <f t="shared" si="31"/>
        <v>1</v>
      </c>
    </row>
    <row r="942" spans="1:11" x14ac:dyDescent="0.25">
      <c r="A942" s="75" t="str">
        <f t="shared" si="32"/>
        <v>Bsistemi_15_config_TCOLOW8256HDWindows 11 Pro</v>
      </c>
      <c r="C942" t="s">
        <v>331</v>
      </c>
      <c r="D942" t="s">
        <v>305</v>
      </c>
      <c r="E942">
        <v>8</v>
      </c>
      <c r="F942">
        <v>256</v>
      </c>
      <c r="G942" t="s">
        <v>114</v>
      </c>
      <c r="H942" t="s">
        <v>296</v>
      </c>
      <c r="I942" t="s">
        <v>308</v>
      </c>
      <c r="J942" t="s">
        <v>297</v>
      </c>
      <c r="K942">
        <f t="shared" si="31"/>
        <v>1</v>
      </c>
    </row>
    <row r="943" spans="1:11" x14ac:dyDescent="0.25">
      <c r="A943" s="75" t="str">
        <f t="shared" si="32"/>
        <v>Bsistemi_15_config_TCOLOW16256HDDistribuzione Linux</v>
      </c>
      <c r="C943" t="s">
        <v>331</v>
      </c>
      <c r="D943" t="s">
        <v>305</v>
      </c>
      <c r="E943">
        <v>16</v>
      </c>
      <c r="F943">
        <v>256</v>
      </c>
      <c r="G943" t="s">
        <v>114</v>
      </c>
      <c r="H943" t="s">
        <v>115</v>
      </c>
      <c r="I943" t="s">
        <v>308</v>
      </c>
      <c r="J943" t="s">
        <v>297</v>
      </c>
      <c r="K943">
        <f t="shared" si="31"/>
        <v>1</v>
      </c>
    </row>
    <row r="944" spans="1:11" x14ac:dyDescent="0.25">
      <c r="A944" s="75" t="str">
        <f t="shared" si="32"/>
        <v>Bsistemi_15_config_TCOLOW16256HDWindows 11 Pro Education</v>
      </c>
      <c r="C944" t="s">
        <v>331</v>
      </c>
      <c r="D944" t="s">
        <v>305</v>
      </c>
      <c r="E944">
        <v>16</v>
      </c>
      <c r="F944">
        <v>256</v>
      </c>
      <c r="G944" t="s">
        <v>114</v>
      </c>
      <c r="H944" t="s">
        <v>304</v>
      </c>
      <c r="I944" t="s">
        <v>308</v>
      </c>
      <c r="J944" t="s">
        <v>297</v>
      </c>
      <c r="K944">
        <f t="shared" si="31"/>
        <v>1</v>
      </c>
    </row>
    <row r="945" spans="1:11" x14ac:dyDescent="0.25">
      <c r="A945" s="75" t="str">
        <f t="shared" si="32"/>
        <v>Bsistemi_15_config_TCOLOW16256HDWindows 11 Pro</v>
      </c>
      <c r="C945" t="s">
        <v>331</v>
      </c>
      <c r="D945" t="s">
        <v>305</v>
      </c>
      <c r="E945">
        <v>16</v>
      </c>
      <c r="F945">
        <v>256</v>
      </c>
      <c r="G945" t="s">
        <v>114</v>
      </c>
      <c r="H945" t="s">
        <v>296</v>
      </c>
      <c r="I945" t="s">
        <v>308</v>
      </c>
      <c r="J945" t="s">
        <v>297</v>
      </c>
      <c r="K945">
        <f t="shared" si="31"/>
        <v>1</v>
      </c>
    </row>
    <row r="946" spans="1:11" x14ac:dyDescent="0.25">
      <c r="A946" s="75" t="str">
        <f t="shared" si="32"/>
        <v>Bsistemi_15_config_TCOLOW8512HDDistribuzione Linux</v>
      </c>
      <c r="C946" t="s">
        <v>331</v>
      </c>
      <c r="D946" t="s">
        <v>305</v>
      </c>
      <c r="E946">
        <v>8</v>
      </c>
      <c r="F946">
        <v>512</v>
      </c>
      <c r="G946" t="s">
        <v>114</v>
      </c>
      <c r="H946" t="s">
        <v>115</v>
      </c>
      <c r="I946" t="s">
        <v>308</v>
      </c>
      <c r="J946" t="s">
        <v>297</v>
      </c>
      <c r="K946">
        <f t="shared" si="31"/>
        <v>1</v>
      </c>
    </row>
    <row r="947" spans="1:11" x14ac:dyDescent="0.25">
      <c r="A947" s="75" t="str">
        <f t="shared" si="32"/>
        <v>Bsistemi_15_config_TCOLOW8512HDWindows 11 Pro Education</v>
      </c>
      <c r="C947" t="s">
        <v>331</v>
      </c>
      <c r="D947" t="s">
        <v>305</v>
      </c>
      <c r="E947">
        <v>8</v>
      </c>
      <c r="F947">
        <v>512</v>
      </c>
      <c r="G947" t="s">
        <v>114</v>
      </c>
      <c r="H947" t="s">
        <v>304</v>
      </c>
      <c r="I947" t="s">
        <v>308</v>
      </c>
      <c r="J947" t="s">
        <v>297</v>
      </c>
      <c r="K947">
        <f t="shared" si="31"/>
        <v>1</v>
      </c>
    </row>
    <row r="948" spans="1:11" x14ac:dyDescent="0.25">
      <c r="A948" s="75" t="str">
        <f t="shared" si="32"/>
        <v>Bsistemi_15_config_TCOLOW8512HDWindows 11 Pro</v>
      </c>
      <c r="C948" t="s">
        <v>331</v>
      </c>
      <c r="D948" t="s">
        <v>305</v>
      </c>
      <c r="E948">
        <v>8</v>
      </c>
      <c r="F948">
        <v>512</v>
      </c>
      <c r="G948" t="s">
        <v>114</v>
      </c>
      <c r="H948" t="s">
        <v>296</v>
      </c>
      <c r="I948" t="s">
        <v>308</v>
      </c>
      <c r="J948" t="s">
        <v>297</v>
      </c>
      <c r="K948">
        <f t="shared" si="31"/>
        <v>1</v>
      </c>
    </row>
    <row r="949" spans="1:11" x14ac:dyDescent="0.25">
      <c r="A949" s="75" t="str">
        <f t="shared" si="32"/>
        <v>Bsistemi_15_config_TCOLOW16512HDDistribuzione Linux</v>
      </c>
      <c r="C949" t="s">
        <v>331</v>
      </c>
      <c r="D949" t="s">
        <v>305</v>
      </c>
      <c r="E949">
        <v>16</v>
      </c>
      <c r="F949">
        <v>512</v>
      </c>
      <c r="G949" t="s">
        <v>114</v>
      </c>
      <c r="H949" t="s">
        <v>115</v>
      </c>
      <c r="I949" t="s">
        <v>308</v>
      </c>
      <c r="J949" t="s">
        <v>297</v>
      </c>
      <c r="K949">
        <f t="shared" si="31"/>
        <v>1</v>
      </c>
    </row>
    <row r="950" spans="1:11" x14ac:dyDescent="0.25">
      <c r="A950" s="75" t="str">
        <f t="shared" si="32"/>
        <v>Bsistemi_15_config_TCOLOW16512HDWindows 11 Pro Education</v>
      </c>
      <c r="C950" t="s">
        <v>331</v>
      </c>
      <c r="D950" t="s">
        <v>305</v>
      </c>
      <c r="E950">
        <v>16</v>
      </c>
      <c r="F950">
        <v>512</v>
      </c>
      <c r="G950" t="s">
        <v>114</v>
      </c>
      <c r="H950" t="s">
        <v>304</v>
      </c>
      <c r="I950" t="s">
        <v>308</v>
      </c>
      <c r="J950" t="s">
        <v>297</v>
      </c>
      <c r="K950">
        <f t="shared" si="31"/>
        <v>1</v>
      </c>
    </row>
    <row r="951" spans="1:11" x14ac:dyDescent="0.25">
      <c r="A951" s="75" t="str">
        <f t="shared" si="32"/>
        <v>Bsistemi_15_config_TCOLOW16512HDWindows 11 Pro</v>
      </c>
      <c r="C951" t="s">
        <v>331</v>
      </c>
      <c r="D951" t="s">
        <v>305</v>
      </c>
      <c r="E951">
        <v>16</v>
      </c>
      <c r="F951">
        <v>512</v>
      </c>
      <c r="G951" t="s">
        <v>114</v>
      </c>
      <c r="H951" t="s">
        <v>296</v>
      </c>
      <c r="I951" t="s">
        <v>308</v>
      </c>
      <c r="J951" t="s">
        <v>297</v>
      </c>
      <c r="K951">
        <f t="shared" si="31"/>
        <v>1</v>
      </c>
    </row>
    <row r="952" spans="1:11" x14ac:dyDescent="0.25">
      <c r="A952" s="75" t="str">
        <f t="shared" si="32"/>
        <v>Bsistemi_15_config_TCOLOW8256FHDDistribuzione Linux</v>
      </c>
      <c r="C952" t="s">
        <v>331</v>
      </c>
      <c r="D952" t="s">
        <v>305</v>
      </c>
      <c r="E952">
        <v>8</v>
      </c>
      <c r="F952">
        <v>256</v>
      </c>
      <c r="G952" t="s">
        <v>303</v>
      </c>
      <c r="H952" t="s">
        <v>115</v>
      </c>
      <c r="I952" t="s">
        <v>308</v>
      </c>
      <c r="J952" t="s">
        <v>297</v>
      </c>
      <c r="K952">
        <f t="shared" si="31"/>
        <v>1</v>
      </c>
    </row>
    <row r="953" spans="1:11" x14ac:dyDescent="0.25">
      <c r="A953" s="75" t="str">
        <f t="shared" si="32"/>
        <v>Bsistemi_15_config_TCOLOW8256FHDWindows 11 Pro Education</v>
      </c>
      <c r="C953" t="s">
        <v>331</v>
      </c>
      <c r="D953" t="s">
        <v>305</v>
      </c>
      <c r="E953">
        <v>8</v>
      </c>
      <c r="F953">
        <v>256</v>
      </c>
      <c r="G953" t="s">
        <v>303</v>
      </c>
      <c r="H953" t="s">
        <v>304</v>
      </c>
      <c r="I953" t="s">
        <v>308</v>
      </c>
      <c r="J953" t="s">
        <v>297</v>
      </c>
      <c r="K953">
        <f t="shared" si="31"/>
        <v>1</v>
      </c>
    </row>
    <row r="954" spans="1:11" x14ac:dyDescent="0.25">
      <c r="A954" s="75" t="str">
        <f t="shared" si="32"/>
        <v>Bsistemi_15_config_TCOLOW8256FHDWindows 11 Pro</v>
      </c>
      <c r="C954" t="s">
        <v>331</v>
      </c>
      <c r="D954" t="s">
        <v>305</v>
      </c>
      <c r="E954">
        <v>8</v>
      </c>
      <c r="F954">
        <v>256</v>
      </c>
      <c r="G954" t="s">
        <v>303</v>
      </c>
      <c r="H954" t="s">
        <v>296</v>
      </c>
      <c r="I954" t="s">
        <v>308</v>
      </c>
      <c r="J954" t="s">
        <v>297</v>
      </c>
      <c r="K954">
        <f t="shared" si="31"/>
        <v>1</v>
      </c>
    </row>
    <row r="955" spans="1:11" x14ac:dyDescent="0.25">
      <c r="A955" s="75" t="str">
        <f t="shared" si="32"/>
        <v>Bsistemi_15_config_TCOLOW16256FHDDistribuzione Linux</v>
      </c>
      <c r="C955" t="s">
        <v>331</v>
      </c>
      <c r="D955" t="s">
        <v>305</v>
      </c>
      <c r="E955">
        <v>16</v>
      </c>
      <c r="F955">
        <v>256</v>
      </c>
      <c r="G955" t="s">
        <v>303</v>
      </c>
      <c r="H955" t="s">
        <v>115</v>
      </c>
      <c r="I955" t="s">
        <v>308</v>
      </c>
      <c r="J955" t="s">
        <v>297</v>
      </c>
      <c r="K955">
        <f t="shared" si="31"/>
        <v>1</v>
      </c>
    </row>
    <row r="956" spans="1:11" x14ac:dyDescent="0.25">
      <c r="A956" s="75" t="str">
        <f t="shared" si="32"/>
        <v>Bsistemi_15_config_TCOLOW16256FHDWindows 11 Pro Education</v>
      </c>
      <c r="C956" t="s">
        <v>331</v>
      </c>
      <c r="D956" t="s">
        <v>305</v>
      </c>
      <c r="E956">
        <v>16</v>
      </c>
      <c r="F956">
        <v>256</v>
      </c>
      <c r="G956" t="s">
        <v>303</v>
      </c>
      <c r="H956" t="s">
        <v>304</v>
      </c>
      <c r="I956" t="s">
        <v>308</v>
      </c>
      <c r="J956" t="s">
        <v>297</v>
      </c>
      <c r="K956">
        <f t="shared" si="31"/>
        <v>1</v>
      </c>
    </row>
    <row r="957" spans="1:11" x14ac:dyDescent="0.25">
      <c r="A957" s="75" t="str">
        <f t="shared" si="32"/>
        <v>Bsistemi_15_config_TCOLOW16256FHDWindows 11 Pro</v>
      </c>
      <c r="C957" t="s">
        <v>331</v>
      </c>
      <c r="D957" t="s">
        <v>305</v>
      </c>
      <c r="E957">
        <v>16</v>
      </c>
      <c r="F957">
        <v>256</v>
      </c>
      <c r="G957" t="s">
        <v>303</v>
      </c>
      <c r="H957" t="s">
        <v>296</v>
      </c>
      <c r="I957" t="s">
        <v>308</v>
      </c>
      <c r="J957" t="s">
        <v>297</v>
      </c>
      <c r="K957">
        <f t="shared" si="31"/>
        <v>1</v>
      </c>
    </row>
    <row r="958" spans="1:11" x14ac:dyDescent="0.25">
      <c r="A958" s="75" t="str">
        <f t="shared" si="32"/>
        <v>Bsistemi_15_config_TCOLOW8512FHDDistribuzione Linux</v>
      </c>
      <c r="C958" t="s">
        <v>331</v>
      </c>
      <c r="D958" t="s">
        <v>305</v>
      </c>
      <c r="E958">
        <v>8</v>
      </c>
      <c r="F958">
        <v>512</v>
      </c>
      <c r="G958" t="s">
        <v>303</v>
      </c>
      <c r="H958" t="s">
        <v>115</v>
      </c>
      <c r="I958" t="s">
        <v>308</v>
      </c>
      <c r="J958" t="s">
        <v>297</v>
      </c>
      <c r="K958">
        <f t="shared" si="31"/>
        <v>1</v>
      </c>
    </row>
    <row r="959" spans="1:11" x14ac:dyDescent="0.25">
      <c r="A959" s="75" t="str">
        <f t="shared" si="32"/>
        <v>Bsistemi_15_config_TCOLOW8512FHDWindows 11 Pro Education</v>
      </c>
      <c r="C959" t="s">
        <v>331</v>
      </c>
      <c r="D959" t="s">
        <v>305</v>
      </c>
      <c r="E959">
        <v>8</v>
      </c>
      <c r="F959">
        <v>512</v>
      </c>
      <c r="G959" t="s">
        <v>303</v>
      </c>
      <c r="H959" t="s">
        <v>304</v>
      </c>
      <c r="I959" t="s">
        <v>308</v>
      </c>
      <c r="J959" t="s">
        <v>297</v>
      </c>
      <c r="K959">
        <f t="shared" si="31"/>
        <v>1</v>
      </c>
    </row>
    <row r="960" spans="1:11" x14ac:dyDescent="0.25">
      <c r="A960" s="75" t="str">
        <f t="shared" si="32"/>
        <v>Bsistemi_15_config_TCOLOW8512FHDWindows 11 Pro</v>
      </c>
      <c r="C960" t="s">
        <v>331</v>
      </c>
      <c r="D960" t="s">
        <v>305</v>
      </c>
      <c r="E960">
        <v>8</v>
      </c>
      <c r="F960">
        <v>512</v>
      </c>
      <c r="G960" t="s">
        <v>303</v>
      </c>
      <c r="H960" t="s">
        <v>296</v>
      </c>
      <c r="I960" t="s">
        <v>308</v>
      </c>
      <c r="J960" t="s">
        <v>297</v>
      </c>
      <c r="K960">
        <f t="shared" si="31"/>
        <v>1</v>
      </c>
    </row>
    <row r="961" spans="1:11" x14ac:dyDescent="0.25">
      <c r="A961" s="75" t="str">
        <f t="shared" si="32"/>
        <v>Bsistemi_15_config_TCOLOW16512FHDDistribuzione Linux</v>
      </c>
      <c r="C961" t="s">
        <v>331</v>
      </c>
      <c r="D961" t="s">
        <v>305</v>
      </c>
      <c r="E961">
        <v>16</v>
      </c>
      <c r="F961">
        <v>512</v>
      </c>
      <c r="G961" t="s">
        <v>303</v>
      </c>
      <c r="H961" t="s">
        <v>115</v>
      </c>
      <c r="I961" t="s">
        <v>308</v>
      </c>
      <c r="J961" t="s">
        <v>297</v>
      </c>
      <c r="K961">
        <f t="shared" si="31"/>
        <v>1</v>
      </c>
    </row>
    <row r="962" spans="1:11" x14ac:dyDescent="0.25">
      <c r="A962" s="75" t="str">
        <f t="shared" si="32"/>
        <v>Bsistemi_15_config_TCOLOW16512FHDWindows 11 Pro Education</v>
      </c>
      <c r="C962" t="s">
        <v>331</v>
      </c>
      <c r="D962" t="s">
        <v>305</v>
      </c>
      <c r="E962">
        <v>16</v>
      </c>
      <c r="F962">
        <v>512</v>
      </c>
      <c r="G962" t="s">
        <v>303</v>
      </c>
      <c r="H962" t="s">
        <v>304</v>
      </c>
      <c r="I962" t="s">
        <v>308</v>
      </c>
      <c r="J962" t="s">
        <v>297</v>
      </c>
      <c r="K962">
        <f t="shared" si="31"/>
        <v>1</v>
      </c>
    </row>
    <row r="963" spans="1:11" x14ac:dyDescent="0.25">
      <c r="A963" s="75" t="str">
        <f t="shared" si="32"/>
        <v>Bsistemi_15_config_TCOLOW16512FHDWindows 11 Pro</v>
      </c>
      <c r="C963" t="s">
        <v>331</v>
      </c>
      <c r="D963" t="s">
        <v>305</v>
      </c>
      <c r="E963">
        <v>16</v>
      </c>
      <c r="F963">
        <v>512</v>
      </c>
      <c r="G963" t="s">
        <v>303</v>
      </c>
      <c r="H963" t="s">
        <v>296</v>
      </c>
      <c r="I963" t="s">
        <v>308</v>
      </c>
      <c r="J963" t="s">
        <v>297</v>
      </c>
      <c r="K963">
        <f t="shared" si="31"/>
        <v>1</v>
      </c>
    </row>
    <row r="964" spans="1:11" x14ac:dyDescent="0.25">
      <c r="A964" s="75" t="str">
        <f t="shared" si="32"/>
        <v>Bsistemi_15_config_TCOMID8256HDDistribuzione Linux</v>
      </c>
      <c r="C964" t="s">
        <v>331</v>
      </c>
      <c r="D964" t="s">
        <v>306</v>
      </c>
      <c r="E964">
        <v>8</v>
      </c>
      <c r="F964">
        <v>256</v>
      </c>
      <c r="G964" t="s">
        <v>114</v>
      </c>
      <c r="H964" t="s">
        <v>115</v>
      </c>
      <c r="I964" t="s">
        <v>308</v>
      </c>
      <c r="J964" t="s">
        <v>297</v>
      </c>
      <c r="K964">
        <f t="shared" si="31"/>
        <v>1</v>
      </c>
    </row>
    <row r="965" spans="1:11" x14ac:dyDescent="0.25">
      <c r="A965" s="75" t="str">
        <f t="shared" si="32"/>
        <v>Bsistemi_15_config_TCOMID8256HDWindows 11 Pro Education</v>
      </c>
      <c r="C965" t="s">
        <v>331</v>
      </c>
      <c r="D965" t="s">
        <v>306</v>
      </c>
      <c r="E965">
        <v>8</v>
      </c>
      <c r="F965">
        <v>256</v>
      </c>
      <c r="G965" t="s">
        <v>114</v>
      </c>
      <c r="H965" t="s">
        <v>304</v>
      </c>
      <c r="I965" t="s">
        <v>308</v>
      </c>
      <c r="J965" t="s">
        <v>297</v>
      </c>
      <c r="K965">
        <f t="shared" ref="K965:K1028" si="33">+IF(J965="NO",0,1)</f>
        <v>1</v>
      </c>
    </row>
    <row r="966" spans="1:11" x14ac:dyDescent="0.25">
      <c r="A966" s="75" t="str">
        <f t="shared" si="32"/>
        <v>Bsistemi_15_config_TCOMID8256HDWindows 11 Pro</v>
      </c>
      <c r="C966" t="s">
        <v>331</v>
      </c>
      <c r="D966" t="s">
        <v>306</v>
      </c>
      <c r="E966">
        <v>8</v>
      </c>
      <c r="F966">
        <v>256</v>
      </c>
      <c r="G966" t="s">
        <v>114</v>
      </c>
      <c r="H966" t="s">
        <v>296</v>
      </c>
      <c r="I966" t="s">
        <v>308</v>
      </c>
      <c r="J966" t="s">
        <v>297</v>
      </c>
      <c r="K966">
        <f t="shared" si="33"/>
        <v>1</v>
      </c>
    </row>
    <row r="967" spans="1:11" x14ac:dyDescent="0.25">
      <c r="A967" s="75" t="str">
        <f t="shared" si="32"/>
        <v>Bsistemi_15_config_TCOMID16256HDDistribuzione Linux</v>
      </c>
      <c r="C967" t="s">
        <v>331</v>
      </c>
      <c r="D967" t="s">
        <v>306</v>
      </c>
      <c r="E967">
        <v>16</v>
      </c>
      <c r="F967">
        <v>256</v>
      </c>
      <c r="G967" t="s">
        <v>114</v>
      </c>
      <c r="H967" t="s">
        <v>115</v>
      </c>
      <c r="I967" t="s">
        <v>308</v>
      </c>
      <c r="J967" t="s">
        <v>297</v>
      </c>
      <c r="K967">
        <f t="shared" si="33"/>
        <v>1</v>
      </c>
    </row>
    <row r="968" spans="1:11" x14ac:dyDescent="0.25">
      <c r="A968" s="75" t="str">
        <f t="shared" si="32"/>
        <v>Bsistemi_15_config_TCOMID16256HDWindows 11 Pro Education</v>
      </c>
      <c r="C968" t="s">
        <v>331</v>
      </c>
      <c r="D968" t="s">
        <v>306</v>
      </c>
      <c r="E968">
        <v>16</v>
      </c>
      <c r="F968">
        <v>256</v>
      </c>
      <c r="G968" t="s">
        <v>114</v>
      </c>
      <c r="H968" t="s">
        <v>304</v>
      </c>
      <c r="I968" t="s">
        <v>308</v>
      </c>
      <c r="J968" t="s">
        <v>297</v>
      </c>
      <c r="K968">
        <f t="shared" si="33"/>
        <v>1</v>
      </c>
    </row>
    <row r="969" spans="1:11" x14ac:dyDescent="0.25">
      <c r="A969" s="75" t="str">
        <f t="shared" si="32"/>
        <v>Bsistemi_15_config_TCOMID16256HDWindows 11 Pro</v>
      </c>
      <c r="C969" t="s">
        <v>331</v>
      </c>
      <c r="D969" t="s">
        <v>306</v>
      </c>
      <c r="E969">
        <v>16</v>
      </c>
      <c r="F969">
        <v>256</v>
      </c>
      <c r="G969" t="s">
        <v>114</v>
      </c>
      <c r="H969" t="s">
        <v>296</v>
      </c>
      <c r="I969" t="s">
        <v>308</v>
      </c>
      <c r="J969" t="s">
        <v>297</v>
      </c>
      <c r="K969">
        <f t="shared" si="33"/>
        <v>1</v>
      </c>
    </row>
    <row r="970" spans="1:11" x14ac:dyDescent="0.25">
      <c r="A970" s="75" t="str">
        <f t="shared" si="32"/>
        <v>Bsistemi_15_config_TCOMID8512HDDistribuzione Linux</v>
      </c>
      <c r="C970" t="s">
        <v>331</v>
      </c>
      <c r="D970" t="s">
        <v>306</v>
      </c>
      <c r="E970">
        <v>8</v>
      </c>
      <c r="F970">
        <v>512</v>
      </c>
      <c r="G970" t="s">
        <v>114</v>
      </c>
      <c r="H970" t="s">
        <v>115</v>
      </c>
      <c r="I970" t="s">
        <v>308</v>
      </c>
      <c r="J970" t="s">
        <v>297</v>
      </c>
      <c r="K970">
        <f t="shared" si="33"/>
        <v>1</v>
      </c>
    </row>
    <row r="971" spans="1:11" x14ac:dyDescent="0.25">
      <c r="A971" s="75" t="str">
        <f t="shared" si="32"/>
        <v>Bsistemi_15_config_TCOMID8512HDWindows 11 Pro Education</v>
      </c>
      <c r="C971" t="s">
        <v>331</v>
      </c>
      <c r="D971" t="s">
        <v>306</v>
      </c>
      <c r="E971">
        <v>8</v>
      </c>
      <c r="F971">
        <v>512</v>
      </c>
      <c r="G971" t="s">
        <v>114</v>
      </c>
      <c r="H971" t="s">
        <v>304</v>
      </c>
      <c r="I971" t="s">
        <v>308</v>
      </c>
      <c r="J971" t="s">
        <v>297</v>
      </c>
      <c r="K971">
        <f t="shared" si="33"/>
        <v>1</v>
      </c>
    </row>
    <row r="972" spans="1:11" x14ac:dyDescent="0.25">
      <c r="A972" s="75" t="str">
        <f t="shared" si="32"/>
        <v>Bsistemi_15_config_TCOMID8512HDWindows 11 Pro</v>
      </c>
      <c r="C972" t="s">
        <v>331</v>
      </c>
      <c r="D972" t="s">
        <v>306</v>
      </c>
      <c r="E972">
        <v>8</v>
      </c>
      <c r="F972">
        <v>512</v>
      </c>
      <c r="G972" t="s">
        <v>114</v>
      </c>
      <c r="H972" t="s">
        <v>296</v>
      </c>
      <c r="I972" t="s">
        <v>308</v>
      </c>
      <c r="J972" t="s">
        <v>297</v>
      </c>
      <c r="K972">
        <f t="shared" si="33"/>
        <v>1</v>
      </c>
    </row>
    <row r="973" spans="1:11" x14ac:dyDescent="0.25">
      <c r="A973" s="75" t="str">
        <f t="shared" si="32"/>
        <v>Bsistemi_15_config_TCOMID16512HDDistribuzione Linux</v>
      </c>
      <c r="C973" t="s">
        <v>331</v>
      </c>
      <c r="D973" t="s">
        <v>306</v>
      </c>
      <c r="E973">
        <v>16</v>
      </c>
      <c r="F973">
        <v>512</v>
      </c>
      <c r="G973" t="s">
        <v>114</v>
      </c>
      <c r="H973" t="s">
        <v>115</v>
      </c>
      <c r="I973" t="s">
        <v>308</v>
      </c>
      <c r="J973" t="s">
        <v>297</v>
      </c>
      <c r="K973">
        <f t="shared" si="33"/>
        <v>1</v>
      </c>
    </row>
    <row r="974" spans="1:11" x14ac:dyDescent="0.25">
      <c r="A974" s="75" t="str">
        <f t="shared" si="32"/>
        <v>Bsistemi_15_config_TCOMID16512HDWindows 11 Pro Education</v>
      </c>
      <c r="C974" t="s">
        <v>331</v>
      </c>
      <c r="D974" t="s">
        <v>306</v>
      </c>
      <c r="E974">
        <v>16</v>
      </c>
      <c r="F974">
        <v>512</v>
      </c>
      <c r="G974" t="s">
        <v>114</v>
      </c>
      <c r="H974" t="s">
        <v>304</v>
      </c>
      <c r="I974" t="s">
        <v>308</v>
      </c>
      <c r="J974" t="s">
        <v>297</v>
      </c>
      <c r="K974">
        <f t="shared" si="33"/>
        <v>1</v>
      </c>
    </row>
    <row r="975" spans="1:11" x14ac:dyDescent="0.25">
      <c r="A975" s="75" t="str">
        <f t="shared" si="32"/>
        <v>Bsistemi_15_config_TCOMID16512HDWindows 11 Pro</v>
      </c>
      <c r="C975" t="s">
        <v>331</v>
      </c>
      <c r="D975" t="s">
        <v>306</v>
      </c>
      <c r="E975">
        <v>16</v>
      </c>
      <c r="F975">
        <v>512</v>
      </c>
      <c r="G975" t="s">
        <v>114</v>
      </c>
      <c r="H975" t="s">
        <v>296</v>
      </c>
      <c r="I975" t="s">
        <v>308</v>
      </c>
      <c r="J975" t="s">
        <v>297</v>
      </c>
      <c r="K975">
        <f t="shared" si="33"/>
        <v>1</v>
      </c>
    </row>
    <row r="976" spans="1:11" x14ac:dyDescent="0.25">
      <c r="A976" s="75" t="str">
        <f t="shared" si="32"/>
        <v>Bsistemi_15_config_TCOMID8256FHDDistribuzione Linux</v>
      </c>
      <c r="C976" t="s">
        <v>331</v>
      </c>
      <c r="D976" t="s">
        <v>306</v>
      </c>
      <c r="E976">
        <v>8</v>
      </c>
      <c r="F976">
        <v>256</v>
      </c>
      <c r="G976" t="s">
        <v>303</v>
      </c>
      <c r="H976" t="s">
        <v>115</v>
      </c>
      <c r="I976" t="s">
        <v>308</v>
      </c>
      <c r="J976" t="s">
        <v>297</v>
      </c>
      <c r="K976">
        <f t="shared" si="33"/>
        <v>1</v>
      </c>
    </row>
    <row r="977" spans="1:11" x14ac:dyDescent="0.25">
      <c r="A977" s="75" t="str">
        <f t="shared" si="32"/>
        <v>Bsistemi_15_config_TCOMID8256FHDWindows 11 Pro Education</v>
      </c>
      <c r="C977" t="s">
        <v>331</v>
      </c>
      <c r="D977" t="s">
        <v>306</v>
      </c>
      <c r="E977">
        <v>8</v>
      </c>
      <c r="F977">
        <v>256</v>
      </c>
      <c r="G977" t="s">
        <v>303</v>
      </c>
      <c r="H977" t="s">
        <v>304</v>
      </c>
      <c r="I977" t="s">
        <v>308</v>
      </c>
      <c r="J977" t="s">
        <v>297</v>
      </c>
      <c r="K977">
        <f t="shared" si="33"/>
        <v>1</v>
      </c>
    </row>
    <row r="978" spans="1:11" x14ac:dyDescent="0.25">
      <c r="A978" s="75" t="str">
        <f t="shared" si="32"/>
        <v>Bsistemi_15_config_TCOMID8256FHDWindows 11 Pro</v>
      </c>
      <c r="C978" t="s">
        <v>331</v>
      </c>
      <c r="D978" t="s">
        <v>306</v>
      </c>
      <c r="E978">
        <v>8</v>
      </c>
      <c r="F978">
        <v>256</v>
      </c>
      <c r="G978" t="s">
        <v>303</v>
      </c>
      <c r="H978" t="s">
        <v>296</v>
      </c>
      <c r="I978" t="s">
        <v>308</v>
      </c>
      <c r="J978" t="s">
        <v>297</v>
      </c>
      <c r="K978">
        <f t="shared" si="33"/>
        <v>1</v>
      </c>
    </row>
    <row r="979" spans="1:11" x14ac:dyDescent="0.25">
      <c r="A979" s="75" t="str">
        <f t="shared" si="32"/>
        <v>Bsistemi_15_config_TCOMID16256FHDDistribuzione Linux</v>
      </c>
      <c r="C979" t="s">
        <v>331</v>
      </c>
      <c r="D979" t="s">
        <v>306</v>
      </c>
      <c r="E979">
        <v>16</v>
      </c>
      <c r="F979">
        <v>256</v>
      </c>
      <c r="G979" t="s">
        <v>303</v>
      </c>
      <c r="H979" t="s">
        <v>115</v>
      </c>
      <c r="I979" t="s">
        <v>308</v>
      </c>
      <c r="J979" t="s">
        <v>297</v>
      </c>
      <c r="K979">
        <f t="shared" si="33"/>
        <v>1</v>
      </c>
    </row>
    <row r="980" spans="1:11" x14ac:dyDescent="0.25">
      <c r="A980" s="75" t="str">
        <f t="shared" si="32"/>
        <v>Bsistemi_15_config_TCOMID16256FHDWindows 11 Pro Education</v>
      </c>
      <c r="C980" t="s">
        <v>331</v>
      </c>
      <c r="D980" t="s">
        <v>306</v>
      </c>
      <c r="E980">
        <v>16</v>
      </c>
      <c r="F980">
        <v>256</v>
      </c>
      <c r="G980" t="s">
        <v>303</v>
      </c>
      <c r="H980" t="s">
        <v>304</v>
      </c>
      <c r="I980" t="s">
        <v>308</v>
      </c>
      <c r="J980" t="s">
        <v>297</v>
      </c>
      <c r="K980">
        <f t="shared" si="33"/>
        <v>1</v>
      </c>
    </row>
    <row r="981" spans="1:11" x14ac:dyDescent="0.25">
      <c r="A981" s="75" t="str">
        <f t="shared" ref="A981:A1044" si="34">C981&amp;"_"&amp;I981&amp;D981&amp;E981&amp;F981&amp;G981&amp;H981</f>
        <v>Bsistemi_15_config_TCOMID16256FHDWindows 11 Pro</v>
      </c>
      <c r="C981" t="s">
        <v>331</v>
      </c>
      <c r="D981" t="s">
        <v>306</v>
      </c>
      <c r="E981">
        <v>16</v>
      </c>
      <c r="F981">
        <v>256</v>
      </c>
      <c r="G981" t="s">
        <v>303</v>
      </c>
      <c r="H981" t="s">
        <v>296</v>
      </c>
      <c r="I981" t="s">
        <v>308</v>
      </c>
      <c r="J981" t="s">
        <v>297</v>
      </c>
      <c r="K981">
        <f t="shared" si="33"/>
        <v>1</v>
      </c>
    </row>
    <row r="982" spans="1:11" x14ac:dyDescent="0.25">
      <c r="A982" s="75" t="str">
        <f t="shared" si="34"/>
        <v>Bsistemi_15_config_TCOMID8512FHDDistribuzione Linux</v>
      </c>
      <c r="C982" t="s">
        <v>331</v>
      </c>
      <c r="D982" t="s">
        <v>306</v>
      </c>
      <c r="E982">
        <v>8</v>
      </c>
      <c r="F982">
        <v>512</v>
      </c>
      <c r="G982" t="s">
        <v>303</v>
      </c>
      <c r="H982" t="s">
        <v>115</v>
      </c>
      <c r="I982" t="s">
        <v>308</v>
      </c>
      <c r="J982" t="s">
        <v>297</v>
      </c>
      <c r="K982">
        <f t="shared" si="33"/>
        <v>1</v>
      </c>
    </row>
    <row r="983" spans="1:11" x14ac:dyDescent="0.25">
      <c r="A983" s="75" t="str">
        <f t="shared" si="34"/>
        <v>Bsistemi_15_config_TCOMID8512FHDWindows 11 Pro Education</v>
      </c>
      <c r="C983" t="s">
        <v>331</v>
      </c>
      <c r="D983" t="s">
        <v>306</v>
      </c>
      <c r="E983">
        <v>8</v>
      </c>
      <c r="F983">
        <v>512</v>
      </c>
      <c r="G983" t="s">
        <v>303</v>
      </c>
      <c r="H983" t="s">
        <v>304</v>
      </c>
      <c r="I983" t="s">
        <v>308</v>
      </c>
      <c r="J983" t="s">
        <v>297</v>
      </c>
      <c r="K983">
        <f t="shared" si="33"/>
        <v>1</v>
      </c>
    </row>
    <row r="984" spans="1:11" x14ac:dyDescent="0.25">
      <c r="A984" s="75" t="str">
        <f t="shared" si="34"/>
        <v>Bsistemi_15_config_TCOMID8512FHDWindows 11 Pro</v>
      </c>
      <c r="C984" t="s">
        <v>331</v>
      </c>
      <c r="D984" t="s">
        <v>306</v>
      </c>
      <c r="E984">
        <v>8</v>
      </c>
      <c r="F984">
        <v>512</v>
      </c>
      <c r="G984" t="s">
        <v>303</v>
      </c>
      <c r="H984" t="s">
        <v>296</v>
      </c>
      <c r="I984" t="s">
        <v>308</v>
      </c>
      <c r="J984" t="s">
        <v>297</v>
      </c>
      <c r="K984">
        <f t="shared" si="33"/>
        <v>1</v>
      </c>
    </row>
    <row r="985" spans="1:11" x14ac:dyDescent="0.25">
      <c r="A985" s="75" t="str">
        <f t="shared" si="34"/>
        <v>Bsistemi_15_config_TCOMID16512FHDDistribuzione Linux</v>
      </c>
      <c r="C985" t="s">
        <v>331</v>
      </c>
      <c r="D985" t="s">
        <v>306</v>
      </c>
      <c r="E985">
        <v>16</v>
      </c>
      <c r="F985">
        <v>512</v>
      </c>
      <c r="G985" t="s">
        <v>303</v>
      </c>
      <c r="H985" t="s">
        <v>115</v>
      </c>
      <c r="I985" t="s">
        <v>308</v>
      </c>
      <c r="J985" t="s">
        <v>297</v>
      </c>
      <c r="K985">
        <f t="shared" si="33"/>
        <v>1</v>
      </c>
    </row>
    <row r="986" spans="1:11" x14ac:dyDescent="0.25">
      <c r="A986" s="75" t="str">
        <f t="shared" si="34"/>
        <v>Bsistemi_15_config_TCOMID16512FHDWindows 11 Pro Education</v>
      </c>
      <c r="C986" t="s">
        <v>331</v>
      </c>
      <c r="D986" t="s">
        <v>306</v>
      </c>
      <c r="E986">
        <v>16</v>
      </c>
      <c r="F986">
        <v>512</v>
      </c>
      <c r="G986" t="s">
        <v>303</v>
      </c>
      <c r="H986" t="s">
        <v>304</v>
      </c>
      <c r="I986" t="s">
        <v>308</v>
      </c>
      <c r="J986" t="s">
        <v>297</v>
      </c>
      <c r="K986">
        <f t="shared" si="33"/>
        <v>1</v>
      </c>
    </row>
    <row r="987" spans="1:11" x14ac:dyDescent="0.25">
      <c r="A987" s="75" t="str">
        <f t="shared" si="34"/>
        <v>Bsistemi_15_config_TCOMID16512FHDWindows 11 Pro</v>
      </c>
      <c r="C987" t="s">
        <v>331</v>
      </c>
      <c r="D987" t="s">
        <v>306</v>
      </c>
      <c r="E987">
        <v>16</v>
      </c>
      <c r="F987">
        <v>512</v>
      </c>
      <c r="G987" t="s">
        <v>303</v>
      </c>
      <c r="H987" t="s">
        <v>296</v>
      </c>
      <c r="I987" t="s">
        <v>308</v>
      </c>
      <c r="J987" t="s">
        <v>297</v>
      </c>
      <c r="K987">
        <f t="shared" si="33"/>
        <v>1</v>
      </c>
    </row>
    <row r="988" spans="1:11" x14ac:dyDescent="0.25">
      <c r="A988" s="75" t="str">
        <f t="shared" si="34"/>
        <v>Bsistemi_15_config_TCOHIGH8256HDDistribuzione Linux</v>
      </c>
      <c r="C988" t="s">
        <v>331</v>
      </c>
      <c r="D988" t="s">
        <v>307</v>
      </c>
      <c r="E988">
        <v>8</v>
      </c>
      <c r="F988">
        <v>256</v>
      </c>
      <c r="G988" t="s">
        <v>114</v>
      </c>
      <c r="H988" t="s">
        <v>115</v>
      </c>
      <c r="I988" t="s">
        <v>308</v>
      </c>
      <c r="J988" t="s">
        <v>297</v>
      </c>
      <c r="K988">
        <f t="shared" si="33"/>
        <v>1</v>
      </c>
    </row>
    <row r="989" spans="1:11" x14ac:dyDescent="0.25">
      <c r="A989" s="75" t="str">
        <f t="shared" si="34"/>
        <v>Bsistemi_15_config_TCOHIGH8256HDWindows 11 Pro Education</v>
      </c>
      <c r="C989" t="s">
        <v>331</v>
      </c>
      <c r="D989" t="s">
        <v>307</v>
      </c>
      <c r="E989">
        <v>8</v>
      </c>
      <c r="F989">
        <v>256</v>
      </c>
      <c r="G989" t="s">
        <v>114</v>
      </c>
      <c r="H989" t="s">
        <v>304</v>
      </c>
      <c r="I989" t="s">
        <v>308</v>
      </c>
      <c r="J989" t="s">
        <v>295</v>
      </c>
      <c r="K989">
        <f t="shared" si="33"/>
        <v>0</v>
      </c>
    </row>
    <row r="990" spans="1:11" x14ac:dyDescent="0.25">
      <c r="A990" s="75" t="str">
        <f t="shared" si="34"/>
        <v>Bsistemi_15_config_TCOHIGH8256HDWindows 11 Pro</v>
      </c>
      <c r="C990" t="s">
        <v>331</v>
      </c>
      <c r="D990" t="s">
        <v>307</v>
      </c>
      <c r="E990">
        <v>8</v>
      </c>
      <c r="F990">
        <v>256</v>
      </c>
      <c r="G990" t="s">
        <v>114</v>
      </c>
      <c r="H990" t="s">
        <v>296</v>
      </c>
      <c r="I990" t="s">
        <v>308</v>
      </c>
      <c r="J990" t="s">
        <v>297</v>
      </c>
      <c r="K990">
        <f t="shared" si="33"/>
        <v>1</v>
      </c>
    </row>
    <row r="991" spans="1:11" x14ac:dyDescent="0.25">
      <c r="A991" s="75" t="str">
        <f t="shared" si="34"/>
        <v>Bsistemi_15_config_TCOHIGH16256HDDistribuzione Linux</v>
      </c>
      <c r="C991" t="s">
        <v>331</v>
      </c>
      <c r="D991" t="s">
        <v>307</v>
      </c>
      <c r="E991">
        <v>16</v>
      </c>
      <c r="F991">
        <v>256</v>
      </c>
      <c r="G991" t="s">
        <v>114</v>
      </c>
      <c r="H991" t="s">
        <v>115</v>
      </c>
      <c r="I991" t="s">
        <v>308</v>
      </c>
      <c r="J991" t="s">
        <v>297</v>
      </c>
      <c r="K991">
        <f t="shared" si="33"/>
        <v>1</v>
      </c>
    </row>
    <row r="992" spans="1:11" x14ac:dyDescent="0.25">
      <c r="A992" s="75" t="str">
        <f t="shared" si="34"/>
        <v>Bsistemi_15_config_TCOHIGH16256HDWindows 11 Pro Education</v>
      </c>
      <c r="C992" t="s">
        <v>331</v>
      </c>
      <c r="D992" t="s">
        <v>307</v>
      </c>
      <c r="E992">
        <v>16</v>
      </c>
      <c r="F992">
        <v>256</v>
      </c>
      <c r="G992" t="s">
        <v>114</v>
      </c>
      <c r="H992" t="s">
        <v>304</v>
      </c>
      <c r="I992" t="s">
        <v>308</v>
      </c>
      <c r="J992" t="s">
        <v>295</v>
      </c>
      <c r="K992">
        <f t="shared" si="33"/>
        <v>0</v>
      </c>
    </row>
    <row r="993" spans="1:11" x14ac:dyDescent="0.25">
      <c r="A993" s="75" t="str">
        <f t="shared" si="34"/>
        <v>Bsistemi_15_config_TCOHIGH16256HDWindows 11 Pro</v>
      </c>
      <c r="C993" t="s">
        <v>331</v>
      </c>
      <c r="D993" t="s">
        <v>307</v>
      </c>
      <c r="E993">
        <v>16</v>
      </c>
      <c r="F993">
        <v>256</v>
      </c>
      <c r="G993" t="s">
        <v>114</v>
      </c>
      <c r="H993" t="s">
        <v>296</v>
      </c>
      <c r="I993" t="s">
        <v>308</v>
      </c>
      <c r="J993" t="s">
        <v>297</v>
      </c>
      <c r="K993">
        <f t="shared" si="33"/>
        <v>1</v>
      </c>
    </row>
    <row r="994" spans="1:11" x14ac:dyDescent="0.25">
      <c r="A994" s="75" t="str">
        <f t="shared" si="34"/>
        <v>Bsistemi_15_config_TCOHIGH8512HDDistribuzione Linux</v>
      </c>
      <c r="C994" t="s">
        <v>331</v>
      </c>
      <c r="D994" t="s">
        <v>307</v>
      </c>
      <c r="E994">
        <v>8</v>
      </c>
      <c r="F994">
        <v>512</v>
      </c>
      <c r="G994" t="s">
        <v>114</v>
      </c>
      <c r="H994" t="s">
        <v>115</v>
      </c>
      <c r="I994" t="s">
        <v>308</v>
      </c>
      <c r="J994" t="s">
        <v>297</v>
      </c>
      <c r="K994">
        <f t="shared" si="33"/>
        <v>1</v>
      </c>
    </row>
    <row r="995" spans="1:11" x14ac:dyDescent="0.25">
      <c r="A995" s="75" t="str">
        <f t="shared" si="34"/>
        <v>Bsistemi_15_config_TCOHIGH8512HDWindows 11 Pro Education</v>
      </c>
      <c r="C995" t="s">
        <v>331</v>
      </c>
      <c r="D995" t="s">
        <v>307</v>
      </c>
      <c r="E995">
        <v>8</v>
      </c>
      <c r="F995">
        <v>512</v>
      </c>
      <c r="G995" t="s">
        <v>114</v>
      </c>
      <c r="H995" t="s">
        <v>304</v>
      </c>
      <c r="I995" t="s">
        <v>308</v>
      </c>
      <c r="J995" t="s">
        <v>295</v>
      </c>
      <c r="K995">
        <f t="shared" si="33"/>
        <v>0</v>
      </c>
    </row>
    <row r="996" spans="1:11" x14ac:dyDescent="0.25">
      <c r="A996" s="75" t="str">
        <f t="shared" si="34"/>
        <v>Bsistemi_15_config_TCOHIGH8512HDWindows 11 Pro</v>
      </c>
      <c r="C996" t="s">
        <v>331</v>
      </c>
      <c r="D996" t="s">
        <v>307</v>
      </c>
      <c r="E996">
        <v>8</v>
      </c>
      <c r="F996">
        <v>512</v>
      </c>
      <c r="G996" t="s">
        <v>114</v>
      </c>
      <c r="H996" t="s">
        <v>296</v>
      </c>
      <c r="I996" t="s">
        <v>308</v>
      </c>
      <c r="J996" t="s">
        <v>297</v>
      </c>
      <c r="K996">
        <f t="shared" si="33"/>
        <v>1</v>
      </c>
    </row>
    <row r="997" spans="1:11" x14ac:dyDescent="0.25">
      <c r="A997" s="75" t="str">
        <f t="shared" si="34"/>
        <v>Bsistemi_15_config_TCOHIGH16512HDDistribuzione Linux</v>
      </c>
      <c r="C997" t="s">
        <v>331</v>
      </c>
      <c r="D997" t="s">
        <v>307</v>
      </c>
      <c r="E997">
        <v>16</v>
      </c>
      <c r="F997">
        <v>512</v>
      </c>
      <c r="G997" t="s">
        <v>114</v>
      </c>
      <c r="H997" t="s">
        <v>115</v>
      </c>
      <c r="I997" t="s">
        <v>308</v>
      </c>
      <c r="J997" t="s">
        <v>297</v>
      </c>
      <c r="K997">
        <f t="shared" si="33"/>
        <v>1</v>
      </c>
    </row>
    <row r="998" spans="1:11" x14ac:dyDescent="0.25">
      <c r="A998" s="75" t="str">
        <f t="shared" si="34"/>
        <v>Bsistemi_15_config_TCOHIGH16512HDWindows 11 Pro Education</v>
      </c>
      <c r="C998" t="s">
        <v>331</v>
      </c>
      <c r="D998" t="s">
        <v>307</v>
      </c>
      <c r="E998">
        <v>16</v>
      </c>
      <c r="F998">
        <v>512</v>
      </c>
      <c r="G998" t="s">
        <v>114</v>
      </c>
      <c r="H998" t="s">
        <v>304</v>
      </c>
      <c r="I998" t="s">
        <v>308</v>
      </c>
      <c r="J998" t="s">
        <v>295</v>
      </c>
      <c r="K998">
        <f t="shared" si="33"/>
        <v>0</v>
      </c>
    </row>
    <row r="999" spans="1:11" x14ac:dyDescent="0.25">
      <c r="A999" s="75" t="str">
        <f t="shared" si="34"/>
        <v>Bsistemi_15_config_TCOHIGH16512HDWindows 11 Pro</v>
      </c>
      <c r="C999" t="s">
        <v>331</v>
      </c>
      <c r="D999" t="s">
        <v>307</v>
      </c>
      <c r="E999">
        <v>16</v>
      </c>
      <c r="F999">
        <v>512</v>
      </c>
      <c r="G999" t="s">
        <v>114</v>
      </c>
      <c r="H999" t="s">
        <v>296</v>
      </c>
      <c r="I999" t="s">
        <v>308</v>
      </c>
      <c r="J999" t="s">
        <v>297</v>
      </c>
      <c r="K999">
        <f t="shared" si="33"/>
        <v>1</v>
      </c>
    </row>
    <row r="1000" spans="1:11" x14ac:dyDescent="0.25">
      <c r="A1000" s="75" t="str">
        <f t="shared" si="34"/>
        <v>Bsistemi_15_config_TCOHIGH8256FHDDistribuzione Linux</v>
      </c>
      <c r="C1000" t="s">
        <v>331</v>
      </c>
      <c r="D1000" t="s">
        <v>307</v>
      </c>
      <c r="E1000">
        <v>8</v>
      </c>
      <c r="F1000">
        <v>256</v>
      </c>
      <c r="G1000" t="s">
        <v>303</v>
      </c>
      <c r="H1000" t="s">
        <v>115</v>
      </c>
      <c r="I1000" t="s">
        <v>308</v>
      </c>
      <c r="J1000" t="s">
        <v>297</v>
      </c>
      <c r="K1000">
        <f t="shared" si="33"/>
        <v>1</v>
      </c>
    </row>
    <row r="1001" spans="1:11" x14ac:dyDescent="0.25">
      <c r="A1001" s="75" t="str">
        <f t="shared" si="34"/>
        <v>Bsistemi_15_config_TCOHIGH8256FHDWindows 11 Pro Education</v>
      </c>
      <c r="C1001" t="s">
        <v>331</v>
      </c>
      <c r="D1001" t="s">
        <v>307</v>
      </c>
      <c r="E1001">
        <v>8</v>
      </c>
      <c r="F1001">
        <v>256</v>
      </c>
      <c r="G1001" t="s">
        <v>303</v>
      </c>
      <c r="H1001" t="s">
        <v>304</v>
      </c>
      <c r="I1001" t="s">
        <v>308</v>
      </c>
      <c r="J1001" t="s">
        <v>295</v>
      </c>
      <c r="K1001">
        <f t="shared" si="33"/>
        <v>0</v>
      </c>
    </row>
    <row r="1002" spans="1:11" x14ac:dyDescent="0.25">
      <c r="A1002" s="75" t="str">
        <f t="shared" si="34"/>
        <v>Bsistemi_15_config_TCOHIGH8256FHDWindows 11 Pro</v>
      </c>
      <c r="C1002" t="s">
        <v>331</v>
      </c>
      <c r="D1002" t="s">
        <v>307</v>
      </c>
      <c r="E1002">
        <v>8</v>
      </c>
      <c r="F1002">
        <v>256</v>
      </c>
      <c r="G1002" t="s">
        <v>303</v>
      </c>
      <c r="H1002" t="s">
        <v>296</v>
      </c>
      <c r="I1002" t="s">
        <v>308</v>
      </c>
      <c r="J1002" t="s">
        <v>297</v>
      </c>
      <c r="K1002">
        <f t="shared" si="33"/>
        <v>1</v>
      </c>
    </row>
    <row r="1003" spans="1:11" x14ac:dyDescent="0.25">
      <c r="A1003" s="75" t="str">
        <f t="shared" si="34"/>
        <v>Bsistemi_15_config_TCOHIGH16256FHDDistribuzione Linux</v>
      </c>
      <c r="C1003" t="s">
        <v>331</v>
      </c>
      <c r="D1003" t="s">
        <v>307</v>
      </c>
      <c r="E1003">
        <v>16</v>
      </c>
      <c r="F1003">
        <v>256</v>
      </c>
      <c r="G1003" t="s">
        <v>303</v>
      </c>
      <c r="H1003" t="s">
        <v>115</v>
      </c>
      <c r="I1003" t="s">
        <v>308</v>
      </c>
      <c r="J1003" t="s">
        <v>297</v>
      </c>
      <c r="K1003">
        <f t="shared" si="33"/>
        <v>1</v>
      </c>
    </row>
    <row r="1004" spans="1:11" x14ac:dyDescent="0.25">
      <c r="A1004" s="75" t="str">
        <f t="shared" si="34"/>
        <v>Bsistemi_15_config_TCOHIGH16256FHDWindows 11 Pro Education</v>
      </c>
      <c r="C1004" t="s">
        <v>331</v>
      </c>
      <c r="D1004" t="s">
        <v>307</v>
      </c>
      <c r="E1004">
        <v>16</v>
      </c>
      <c r="F1004">
        <v>256</v>
      </c>
      <c r="G1004" t="s">
        <v>303</v>
      </c>
      <c r="H1004" t="s">
        <v>304</v>
      </c>
      <c r="I1004" t="s">
        <v>308</v>
      </c>
      <c r="J1004" t="s">
        <v>295</v>
      </c>
      <c r="K1004">
        <f t="shared" si="33"/>
        <v>0</v>
      </c>
    </row>
    <row r="1005" spans="1:11" x14ac:dyDescent="0.25">
      <c r="A1005" s="75" t="str">
        <f t="shared" si="34"/>
        <v>Bsistemi_15_config_TCOHIGH16256FHDWindows 11 Pro</v>
      </c>
      <c r="C1005" t="s">
        <v>331</v>
      </c>
      <c r="D1005" t="s">
        <v>307</v>
      </c>
      <c r="E1005">
        <v>16</v>
      </c>
      <c r="F1005">
        <v>256</v>
      </c>
      <c r="G1005" t="s">
        <v>303</v>
      </c>
      <c r="H1005" t="s">
        <v>296</v>
      </c>
      <c r="I1005" t="s">
        <v>308</v>
      </c>
      <c r="J1005" t="s">
        <v>297</v>
      </c>
      <c r="K1005">
        <f t="shared" si="33"/>
        <v>1</v>
      </c>
    </row>
    <row r="1006" spans="1:11" x14ac:dyDescent="0.25">
      <c r="A1006" s="75" t="str">
        <f t="shared" si="34"/>
        <v>Bsistemi_15_config_TCOHIGH8512FHDDistribuzione Linux</v>
      </c>
      <c r="C1006" t="s">
        <v>331</v>
      </c>
      <c r="D1006" t="s">
        <v>307</v>
      </c>
      <c r="E1006">
        <v>8</v>
      </c>
      <c r="F1006">
        <v>512</v>
      </c>
      <c r="G1006" t="s">
        <v>303</v>
      </c>
      <c r="H1006" t="s">
        <v>115</v>
      </c>
      <c r="I1006" t="s">
        <v>308</v>
      </c>
      <c r="J1006" t="s">
        <v>297</v>
      </c>
      <c r="K1006">
        <f t="shared" si="33"/>
        <v>1</v>
      </c>
    </row>
    <row r="1007" spans="1:11" x14ac:dyDescent="0.25">
      <c r="A1007" s="75" t="str">
        <f t="shared" si="34"/>
        <v>Bsistemi_15_config_TCOHIGH8512FHDWindows 11 Pro Education</v>
      </c>
      <c r="C1007" t="s">
        <v>331</v>
      </c>
      <c r="D1007" t="s">
        <v>307</v>
      </c>
      <c r="E1007">
        <v>8</v>
      </c>
      <c r="F1007">
        <v>512</v>
      </c>
      <c r="G1007" t="s">
        <v>303</v>
      </c>
      <c r="H1007" t="s">
        <v>304</v>
      </c>
      <c r="I1007" t="s">
        <v>308</v>
      </c>
      <c r="J1007" t="s">
        <v>295</v>
      </c>
      <c r="K1007">
        <f t="shared" si="33"/>
        <v>0</v>
      </c>
    </row>
    <row r="1008" spans="1:11" x14ac:dyDescent="0.25">
      <c r="A1008" s="75" t="str">
        <f t="shared" si="34"/>
        <v>Bsistemi_15_config_TCOHIGH8512FHDWindows 11 Pro</v>
      </c>
      <c r="C1008" t="s">
        <v>331</v>
      </c>
      <c r="D1008" t="s">
        <v>307</v>
      </c>
      <c r="E1008">
        <v>8</v>
      </c>
      <c r="F1008">
        <v>512</v>
      </c>
      <c r="G1008" t="s">
        <v>303</v>
      </c>
      <c r="H1008" t="s">
        <v>296</v>
      </c>
      <c r="I1008" t="s">
        <v>308</v>
      </c>
      <c r="J1008" t="s">
        <v>297</v>
      </c>
      <c r="K1008">
        <f t="shared" si="33"/>
        <v>1</v>
      </c>
    </row>
    <row r="1009" spans="1:11" x14ac:dyDescent="0.25">
      <c r="A1009" s="75" t="str">
        <f t="shared" si="34"/>
        <v>Bsistemi_15_config_TCOHIGH16512FHDDistribuzione Linux</v>
      </c>
      <c r="C1009" t="s">
        <v>331</v>
      </c>
      <c r="D1009" t="s">
        <v>307</v>
      </c>
      <c r="E1009">
        <v>16</v>
      </c>
      <c r="F1009">
        <v>512</v>
      </c>
      <c r="G1009" t="s">
        <v>303</v>
      </c>
      <c r="H1009" t="s">
        <v>115</v>
      </c>
      <c r="I1009" t="s">
        <v>308</v>
      </c>
      <c r="J1009" t="s">
        <v>297</v>
      </c>
      <c r="K1009">
        <f t="shared" si="33"/>
        <v>1</v>
      </c>
    </row>
    <row r="1010" spans="1:11" x14ac:dyDescent="0.25">
      <c r="A1010" s="75" t="str">
        <f t="shared" si="34"/>
        <v>Bsistemi_15_config_TCOHIGH16512FHDWindows 11 Pro Education</v>
      </c>
      <c r="C1010" t="s">
        <v>331</v>
      </c>
      <c r="D1010" t="s">
        <v>307</v>
      </c>
      <c r="E1010">
        <v>16</v>
      </c>
      <c r="F1010">
        <v>512</v>
      </c>
      <c r="G1010" t="s">
        <v>303</v>
      </c>
      <c r="H1010" t="s">
        <v>304</v>
      </c>
      <c r="I1010" t="s">
        <v>308</v>
      </c>
      <c r="J1010" t="s">
        <v>295</v>
      </c>
      <c r="K1010">
        <f t="shared" si="33"/>
        <v>0</v>
      </c>
    </row>
    <row r="1011" spans="1:11" x14ac:dyDescent="0.25">
      <c r="A1011" s="75" t="str">
        <f t="shared" si="34"/>
        <v>Bsistemi_15_config_TCOHIGH16512FHDWindows 11 Pro</v>
      </c>
      <c r="C1011" t="s">
        <v>331</v>
      </c>
      <c r="D1011" t="s">
        <v>307</v>
      </c>
      <c r="E1011">
        <v>16</v>
      </c>
      <c r="F1011">
        <v>512</v>
      </c>
      <c r="G1011" t="s">
        <v>303</v>
      </c>
      <c r="H1011" t="s">
        <v>296</v>
      </c>
      <c r="I1011" t="s">
        <v>308</v>
      </c>
      <c r="J1011" t="s">
        <v>297</v>
      </c>
      <c r="K1011">
        <f t="shared" si="33"/>
        <v>1</v>
      </c>
    </row>
    <row r="1012" spans="1:11" x14ac:dyDescent="0.25">
      <c r="A1012" s="75" t="str">
        <f t="shared" si="34"/>
        <v>Bsistemi_14_config_standardLOW8256HDDistribuzione Linux</v>
      </c>
      <c r="C1012" t="s">
        <v>331</v>
      </c>
      <c r="D1012" t="s">
        <v>305</v>
      </c>
      <c r="E1012">
        <v>8</v>
      </c>
      <c r="F1012">
        <v>256</v>
      </c>
      <c r="G1012" t="s">
        <v>114</v>
      </c>
      <c r="H1012" t="s">
        <v>115</v>
      </c>
      <c r="I1012" t="s">
        <v>311</v>
      </c>
      <c r="J1012" t="s">
        <v>297</v>
      </c>
      <c r="K1012">
        <f t="shared" si="33"/>
        <v>1</v>
      </c>
    </row>
    <row r="1013" spans="1:11" x14ac:dyDescent="0.25">
      <c r="A1013" s="75" t="str">
        <f t="shared" si="34"/>
        <v>Bsistemi_14_config_standardLOW8256HDWindows 11 Pro Education</v>
      </c>
      <c r="C1013" t="s">
        <v>331</v>
      </c>
      <c r="D1013" t="s">
        <v>305</v>
      </c>
      <c r="E1013">
        <v>8</v>
      </c>
      <c r="F1013">
        <v>256</v>
      </c>
      <c r="G1013" t="s">
        <v>114</v>
      </c>
      <c r="H1013" t="s">
        <v>304</v>
      </c>
      <c r="I1013" t="s">
        <v>311</v>
      </c>
      <c r="J1013" t="s">
        <v>297</v>
      </c>
      <c r="K1013">
        <f t="shared" si="33"/>
        <v>1</v>
      </c>
    </row>
    <row r="1014" spans="1:11" x14ac:dyDescent="0.25">
      <c r="A1014" s="75" t="str">
        <f t="shared" si="34"/>
        <v>Bsistemi_14_config_standardLOW8256HDWindows 11 Pro</v>
      </c>
      <c r="C1014" t="s">
        <v>331</v>
      </c>
      <c r="D1014" t="s">
        <v>305</v>
      </c>
      <c r="E1014">
        <v>8</v>
      </c>
      <c r="F1014">
        <v>256</v>
      </c>
      <c r="G1014" t="s">
        <v>114</v>
      </c>
      <c r="H1014" t="s">
        <v>296</v>
      </c>
      <c r="I1014" t="s">
        <v>311</v>
      </c>
      <c r="J1014" t="s">
        <v>297</v>
      </c>
      <c r="K1014">
        <f t="shared" si="33"/>
        <v>1</v>
      </c>
    </row>
    <row r="1015" spans="1:11" x14ac:dyDescent="0.25">
      <c r="A1015" s="75" t="str">
        <f t="shared" si="34"/>
        <v>Bsistemi_14_config_standardLOW16256HDDistribuzione Linux</v>
      </c>
      <c r="C1015" t="s">
        <v>331</v>
      </c>
      <c r="D1015" t="s">
        <v>305</v>
      </c>
      <c r="E1015">
        <v>16</v>
      </c>
      <c r="F1015">
        <v>256</v>
      </c>
      <c r="G1015" t="s">
        <v>114</v>
      </c>
      <c r="H1015" t="s">
        <v>115</v>
      </c>
      <c r="I1015" t="s">
        <v>311</v>
      </c>
      <c r="J1015" t="s">
        <v>297</v>
      </c>
      <c r="K1015">
        <f t="shared" si="33"/>
        <v>1</v>
      </c>
    </row>
    <row r="1016" spans="1:11" x14ac:dyDescent="0.25">
      <c r="A1016" s="75" t="str">
        <f t="shared" si="34"/>
        <v>Bsistemi_14_config_standardLOW16256HDWindows 11 Pro Education</v>
      </c>
      <c r="C1016" t="s">
        <v>331</v>
      </c>
      <c r="D1016" t="s">
        <v>305</v>
      </c>
      <c r="E1016">
        <v>16</v>
      </c>
      <c r="F1016">
        <v>256</v>
      </c>
      <c r="G1016" t="s">
        <v>114</v>
      </c>
      <c r="H1016" t="s">
        <v>304</v>
      </c>
      <c r="I1016" t="s">
        <v>311</v>
      </c>
      <c r="J1016" t="s">
        <v>297</v>
      </c>
      <c r="K1016">
        <f t="shared" si="33"/>
        <v>1</v>
      </c>
    </row>
    <row r="1017" spans="1:11" x14ac:dyDescent="0.25">
      <c r="A1017" s="75" t="str">
        <f t="shared" si="34"/>
        <v>Bsistemi_14_config_standardLOW16256HDWindows 11 Pro</v>
      </c>
      <c r="C1017" t="s">
        <v>331</v>
      </c>
      <c r="D1017" t="s">
        <v>305</v>
      </c>
      <c r="E1017">
        <v>16</v>
      </c>
      <c r="F1017">
        <v>256</v>
      </c>
      <c r="G1017" t="s">
        <v>114</v>
      </c>
      <c r="H1017" t="s">
        <v>296</v>
      </c>
      <c r="I1017" t="s">
        <v>311</v>
      </c>
      <c r="J1017" t="s">
        <v>297</v>
      </c>
      <c r="K1017">
        <f t="shared" si="33"/>
        <v>1</v>
      </c>
    </row>
    <row r="1018" spans="1:11" x14ac:dyDescent="0.25">
      <c r="A1018" s="75" t="str">
        <f t="shared" si="34"/>
        <v>Bsistemi_14_config_standardLOW8512HDDistribuzione Linux</v>
      </c>
      <c r="C1018" t="s">
        <v>331</v>
      </c>
      <c r="D1018" t="s">
        <v>305</v>
      </c>
      <c r="E1018">
        <v>8</v>
      </c>
      <c r="F1018">
        <v>512</v>
      </c>
      <c r="G1018" t="s">
        <v>114</v>
      </c>
      <c r="H1018" t="s">
        <v>115</v>
      </c>
      <c r="I1018" t="s">
        <v>311</v>
      </c>
      <c r="J1018" t="s">
        <v>297</v>
      </c>
      <c r="K1018">
        <f t="shared" si="33"/>
        <v>1</v>
      </c>
    </row>
    <row r="1019" spans="1:11" x14ac:dyDescent="0.25">
      <c r="A1019" s="75" t="str">
        <f t="shared" si="34"/>
        <v>Bsistemi_14_config_standardLOW8512HDWindows 11 Pro Education</v>
      </c>
      <c r="C1019" t="s">
        <v>331</v>
      </c>
      <c r="D1019" t="s">
        <v>305</v>
      </c>
      <c r="E1019">
        <v>8</v>
      </c>
      <c r="F1019">
        <v>512</v>
      </c>
      <c r="G1019" t="s">
        <v>114</v>
      </c>
      <c r="H1019" t="s">
        <v>304</v>
      </c>
      <c r="I1019" t="s">
        <v>311</v>
      </c>
      <c r="J1019" t="s">
        <v>297</v>
      </c>
      <c r="K1019">
        <f t="shared" si="33"/>
        <v>1</v>
      </c>
    </row>
    <row r="1020" spans="1:11" x14ac:dyDescent="0.25">
      <c r="A1020" s="75" t="str">
        <f t="shared" si="34"/>
        <v>Bsistemi_14_config_standardLOW8512HDWindows 11 Pro</v>
      </c>
      <c r="C1020" t="s">
        <v>331</v>
      </c>
      <c r="D1020" t="s">
        <v>305</v>
      </c>
      <c r="E1020">
        <v>8</v>
      </c>
      <c r="F1020">
        <v>512</v>
      </c>
      <c r="G1020" t="s">
        <v>114</v>
      </c>
      <c r="H1020" t="s">
        <v>296</v>
      </c>
      <c r="I1020" t="s">
        <v>311</v>
      </c>
      <c r="J1020" t="s">
        <v>297</v>
      </c>
      <c r="K1020">
        <f t="shared" si="33"/>
        <v>1</v>
      </c>
    </row>
    <row r="1021" spans="1:11" x14ac:dyDescent="0.25">
      <c r="A1021" s="75" t="str">
        <f t="shared" si="34"/>
        <v>Bsistemi_14_config_standardLOW16512HDDistribuzione Linux</v>
      </c>
      <c r="C1021" t="s">
        <v>331</v>
      </c>
      <c r="D1021" t="s">
        <v>305</v>
      </c>
      <c r="E1021">
        <v>16</v>
      </c>
      <c r="F1021">
        <v>512</v>
      </c>
      <c r="G1021" t="s">
        <v>114</v>
      </c>
      <c r="H1021" t="s">
        <v>115</v>
      </c>
      <c r="I1021" t="s">
        <v>311</v>
      </c>
      <c r="J1021" t="s">
        <v>297</v>
      </c>
      <c r="K1021">
        <f t="shared" si="33"/>
        <v>1</v>
      </c>
    </row>
    <row r="1022" spans="1:11" x14ac:dyDescent="0.25">
      <c r="A1022" s="75" t="str">
        <f t="shared" si="34"/>
        <v>Bsistemi_14_config_standardLOW16512HDWindows 11 Pro Education</v>
      </c>
      <c r="C1022" t="s">
        <v>331</v>
      </c>
      <c r="D1022" t="s">
        <v>305</v>
      </c>
      <c r="E1022">
        <v>16</v>
      </c>
      <c r="F1022">
        <v>512</v>
      </c>
      <c r="G1022" t="s">
        <v>114</v>
      </c>
      <c r="H1022" t="s">
        <v>304</v>
      </c>
      <c r="I1022" t="s">
        <v>311</v>
      </c>
      <c r="J1022" t="s">
        <v>297</v>
      </c>
      <c r="K1022">
        <f t="shared" si="33"/>
        <v>1</v>
      </c>
    </row>
    <row r="1023" spans="1:11" x14ac:dyDescent="0.25">
      <c r="A1023" s="75" t="str">
        <f t="shared" si="34"/>
        <v>Bsistemi_14_config_standardLOW16512HDWindows 11 Pro</v>
      </c>
      <c r="C1023" t="s">
        <v>331</v>
      </c>
      <c r="D1023" t="s">
        <v>305</v>
      </c>
      <c r="E1023">
        <v>16</v>
      </c>
      <c r="F1023">
        <v>512</v>
      </c>
      <c r="G1023" t="s">
        <v>114</v>
      </c>
      <c r="H1023" t="s">
        <v>296</v>
      </c>
      <c r="I1023" t="s">
        <v>311</v>
      </c>
      <c r="J1023" t="s">
        <v>297</v>
      </c>
      <c r="K1023">
        <f t="shared" si="33"/>
        <v>1</v>
      </c>
    </row>
    <row r="1024" spans="1:11" x14ac:dyDescent="0.25">
      <c r="A1024" s="75" t="str">
        <f t="shared" si="34"/>
        <v>Bsistemi_14_config_standardLOW8256FHDDistribuzione Linux</v>
      </c>
      <c r="C1024" t="s">
        <v>331</v>
      </c>
      <c r="D1024" t="s">
        <v>305</v>
      </c>
      <c r="E1024">
        <v>8</v>
      </c>
      <c r="F1024">
        <v>256</v>
      </c>
      <c r="G1024" t="s">
        <v>303</v>
      </c>
      <c r="H1024" t="s">
        <v>115</v>
      </c>
      <c r="I1024" t="s">
        <v>311</v>
      </c>
      <c r="J1024" t="s">
        <v>297</v>
      </c>
      <c r="K1024">
        <f t="shared" si="33"/>
        <v>1</v>
      </c>
    </row>
    <row r="1025" spans="1:11" x14ac:dyDescent="0.25">
      <c r="A1025" s="75" t="str">
        <f t="shared" si="34"/>
        <v>Bsistemi_14_config_standardLOW8256FHDWindows 11 Pro Education</v>
      </c>
      <c r="C1025" t="s">
        <v>331</v>
      </c>
      <c r="D1025" t="s">
        <v>305</v>
      </c>
      <c r="E1025">
        <v>8</v>
      </c>
      <c r="F1025">
        <v>256</v>
      </c>
      <c r="G1025" t="s">
        <v>303</v>
      </c>
      <c r="H1025" t="s">
        <v>304</v>
      </c>
      <c r="I1025" t="s">
        <v>311</v>
      </c>
      <c r="J1025" t="s">
        <v>297</v>
      </c>
      <c r="K1025">
        <f t="shared" si="33"/>
        <v>1</v>
      </c>
    </row>
    <row r="1026" spans="1:11" x14ac:dyDescent="0.25">
      <c r="A1026" s="75" t="str">
        <f t="shared" si="34"/>
        <v>Bsistemi_14_config_standardLOW8256FHDWindows 11 Pro</v>
      </c>
      <c r="C1026" t="s">
        <v>331</v>
      </c>
      <c r="D1026" t="s">
        <v>305</v>
      </c>
      <c r="E1026">
        <v>8</v>
      </c>
      <c r="F1026">
        <v>256</v>
      </c>
      <c r="G1026" t="s">
        <v>303</v>
      </c>
      <c r="H1026" t="s">
        <v>296</v>
      </c>
      <c r="I1026" t="s">
        <v>311</v>
      </c>
      <c r="J1026" t="s">
        <v>297</v>
      </c>
      <c r="K1026">
        <f t="shared" si="33"/>
        <v>1</v>
      </c>
    </row>
    <row r="1027" spans="1:11" x14ac:dyDescent="0.25">
      <c r="A1027" s="75" t="str">
        <f t="shared" si="34"/>
        <v>Bsistemi_14_config_standardLOW16256FHDDistribuzione Linux</v>
      </c>
      <c r="C1027" t="s">
        <v>331</v>
      </c>
      <c r="D1027" t="s">
        <v>305</v>
      </c>
      <c r="E1027">
        <v>16</v>
      </c>
      <c r="F1027">
        <v>256</v>
      </c>
      <c r="G1027" t="s">
        <v>303</v>
      </c>
      <c r="H1027" t="s">
        <v>115</v>
      </c>
      <c r="I1027" t="s">
        <v>311</v>
      </c>
      <c r="J1027" t="s">
        <v>297</v>
      </c>
      <c r="K1027">
        <f t="shared" si="33"/>
        <v>1</v>
      </c>
    </row>
    <row r="1028" spans="1:11" x14ac:dyDescent="0.25">
      <c r="A1028" s="75" t="str">
        <f t="shared" si="34"/>
        <v>Bsistemi_14_config_standardLOW16256FHDWindows 11 Pro Education</v>
      </c>
      <c r="C1028" t="s">
        <v>331</v>
      </c>
      <c r="D1028" t="s">
        <v>305</v>
      </c>
      <c r="E1028">
        <v>16</v>
      </c>
      <c r="F1028">
        <v>256</v>
      </c>
      <c r="G1028" t="s">
        <v>303</v>
      </c>
      <c r="H1028" t="s">
        <v>304</v>
      </c>
      <c r="I1028" t="s">
        <v>311</v>
      </c>
      <c r="J1028" t="s">
        <v>297</v>
      </c>
      <c r="K1028">
        <f t="shared" si="33"/>
        <v>1</v>
      </c>
    </row>
    <row r="1029" spans="1:11" x14ac:dyDescent="0.25">
      <c r="A1029" s="75" t="str">
        <f t="shared" si="34"/>
        <v>Bsistemi_14_config_standardLOW16256FHDWindows 11 Pro</v>
      </c>
      <c r="C1029" t="s">
        <v>331</v>
      </c>
      <c r="D1029" t="s">
        <v>305</v>
      </c>
      <c r="E1029">
        <v>16</v>
      </c>
      <c r="F1029">
        <v>256</v>
      </c>
      <c r="G1029" t="s">
        <v>303</v>
      </c>
      <c r="H1029" t="s">
        <v>296</v>
      </c>
      <c r="I1029" t="s">
        <v>311</v>
      </c>
      <c r="J1029" t="s">
        <v>297</v>
      </c>
      <c r="K1029">
        <f t="shared" ref="K1029:K1092" si="35">+IF(J1029="NO",0,1)</f>
        <v>1</v>
      </c>
    </row>
    <row r="1030" spans="1:11" x14ac:dyDescent="0.25">
      <c r="A1030" s="75" t="str">
        <f t="shared" si="34"/>
        <v>Bsistemi_14_config_standardLOW8512FHDDistribuzione Linux</v>
      </c>
      <c r="C1030" t="s">
        <v>331</v>
      </c>
      <c r="D1030" t="s">
        <v>305</v>
      </c>
      <c r="E1030">
        <v>8</v>
      </c>
      <c r="F1030">
        <v>512</v>
      </c>
      <c r="G1030" t="s">
        <v>303</v>
      </c>
      <c r="H1030" t="s">
        <v>115</v>
      </c>
      <c r="I1030" t="s">
        <v>311</v>
      </c>
      <c r="J1030" t="s">
        <v>297</v>
      </c>
      <c r="K1030">
        <f t="shared" si="35"/>
        <v>1</v>
      </c>
    </row>
    <row r="1031" spans="1:11" x14ac:dyDescent="0.25">
      <c r="A1031" s="75" t="str">
        <f t="shared" si="34"/>
        <v>Bsistemi_14_config_standardLOW8512FHDWindows 11 Pro Education</v>
      </c>
      <c r="C1031" t="s">
        <v>331</v>
      </c>
      <c r="D1031" t="s">
        <v>305</v>
      </c>
      <c r="E1031">
        <v>8</v>
      </c>
      <c r="F1031">
        <v>512</v>
      </c>
      <c r="G1031" t="s">
        <v>303</v>
      </c>
      <c r="H1031" t="s">
        <v>304</v>
      </c>
      <c r="I1031" t="s">
        <v>311</v>
      </c>
      <c r="J1031" t="s">
        <v>297</v>
      </c>
      <c r="K1031">
        <f t="shared" si="35"/>
        <v>1</v>
      </c>
    </row>
    <row r="1032" spans="1:11" x14ac:dyDescent="0.25">
      <c r="A1032" s="75" t="str">
        <f t="shared" si="34"/>
        <v>Bsistemi_14_config_standardLOW8512FHDWindows 11 Pro</v>
      </c>
      <c r="C1032" t="s">
        <v>331</v>
      </c>
      <c r="D1032" t="s">
        <v>305</v>
      </c>
      <c r="E1032">
        <v>8</v>
      </c>
      <c r="F1032">
        <v>512</v>
      </c>
      <c r="G1032" t="s">
        <v>303</v>
      </c>
      <c r="H1032" t="s">
        <v>296</v>
      </c>
      <c r="I1032" t="s">
        <v>311</v>
      </c>
      <c r="J1032" t="s">
        <v>297</v>
      </c>
      <c r="K1032">
        <f t="shared" si="35"/>
        <v>1</v>
      </c>
    </row>
    <row r="1033" spans="1:11" x14ac:dyDescent="0.25">
      <c r="A1033" s="75" t="str">
        <f t="shared" si="34"/>
        <v>Bsistemi_14_config_standardLOW16512FHDDistribuzione Linux</v>
      </c>
      <c r="C1033" t="s">
        <v>331</v>
      </c>
      <c r="D1033" t="s">
        <v>305</v>
      </c>
      <c r="E1033">
        <v>16</v>
      </c>
      <c r="F1033">
        <v>512</v>
      </c>
      <c r="G1033" t="s">
        <v>303</v>
      </c>
      <c r="H1033" t="s">
        <v>115</v>
      </c>
      <c r="I1033" t="s">
        <v>311</v>
      </c>
      <c r="J1033" t="s">
        <v>297</v>
      </c>
      <c r="K1033">
        <f t="shared" si="35"/>
        <v>1</v>
      </c>
    </row>
    <row r="1034" spans="1:11" x14ac:dyDescent="0.25">
      <c r="A1034" s="75" t="str">
        <f t="shared" si="34"/>
        <v>Bsistemi_14_config_standardLOW16512FHDWindows 11 Pro Education</v>
      </c>
      <c r="C1034" t="s">
        <v>331</v>
      </c>
      <c r="D1034" t="s">
        <v>305</v>
      </c>
      <c r="E1034">
        <v>16</v>
      </c>
      <c r="F1034">
        <v>512</v>
      </c>
      <c r="G1034" t="s">
        <v>303</v>
      </c>
      <c r="H1034" t="s">
        <v>304</v>
      </c>
      <c r="I1034" t="s">
        <v>311</v>
      </c>
      <c r="J1034" t="s">
        <v>297</v>
      </c>
      <c r="K1034">
        <f t="shared" si="35"/>
        <v>1</v>
      </c>
    </row>
    <row r="1035" spans="1:11" x14ac:dyDescent="0.25">
      <c r="A1035" s="75" t="str">
        <f t="shared" si="34"/>
        <v>Bsistemi_14_config_standardLOW16512FHDWindows 11 Pro</v>
      </c>
      <c r="C1035" t="s">
        <v>331</v>
      </c>
      <c r="D1035" t="s">
        <v>305</v>
      </c>
      <c r="E1035">
        <v>16</v>
      </c>
      <c r="F1035">
        <v>512</v>
      </c>
      <c r="G1035" t="s">
        <v>303</v>
      </c>
      <c r="H1035" t="s">
        <v>296</v>
      </c>
      <c r="I1035" t="s">
        <v>311</v>
      </c>
      <c r="J1035" t="s">
        <v>297</v>
      </c>
      <c r="K1035">
        <f t="shared" si="35"/>
        <v>1</v>
      </c>
    </row>
    <row r="1036" spans="1:11" x14ac:dyDescent="0.25">
      <c r="A1036" s="75" t="str">
        <f t="shared" si="34"/>
        <v>Bsistemi_14_config_standardMID8256HDDistribuzione Linux</v>
      </c>
      <c r="C1036" t="s">
        <v>331</v>
      </c>
      <c r="D1036" t="s">
        <v>306</v>
      </c>
      <c r="E1036">
        <v>8</v>
      </c>
      <c r="F1036">
        <v>256</v>
      </c>
      <c r="G1036" t="s">
        <v>114</v>
      </c>
      <c r="H1036" t="s">
        <v>115</v>
      </c>
      <c r="I1036" t="s">
        <v>311</v>
      </c>
      <c r="J1036" t="s">
        <v>297</v>
      </c>
      <c r="K1036">
        <f t="shared" si="35"/>
        <v>1</v>
      </c>
    </row>
    <row r="1037" spans="1:11" x14ac:dyDescent="0.25">
      <c r="A1037" s="75" t="str">
        <f t="shared" si="34"/>
        <v>Bsistemi_14_config_standardMID8256HDWindows 11 Pro Education</v>
      </c>
      <c r="C1037" t="s">
        <v>331</v>
      </c>
      <c r="D1037" t="s">
        <v>306</v>
      </c>
      <c r="E1037">
        <v>8</v>
      </c>
      <c r="F1037">
        <v>256</v>
      </c>
      <c r="G1037" t="s">
        <v>114</v>
      </c>
      <c r="H1037" t="s">
        <v>304</v>
      </c>
      <c r="I1037" t="s">
        <v>311</v>
      </c>
      <c r="J1037" t="s">
        <v>297</v>
      </c>
      <c r="K1037">
        <f t="shared" si="35"/>
        <v>1</v>
      </c>
    </row>
    <row r="1038" spans="1:11" x14ac:dyDescent="0.25">
      <c r="A1038" s="75" t="str">
        <f t="shared" si="34"/>
        <v>Bsistemi_14_config_standardMID8256HDWindows 11 Pro</v>
      </c>
      <c r="C1038" t="s">
        <v>331</v>
      </c>
      <c r="D1038" t="s">
        <v>306</v>
      </c>
      <c r="E1038">
        <v>8</v>
      </c>
      <c r="F1038">
        <v>256</v>
      </c>
      <c r="G1038" t="s">
        <v>114</v>
      </c>
      <c r="H1038" t="s">
        <v>296</v>
      </c>
      <c r="I1038" t="s">
        <v>311</v>
      </c>
      <c r="J1038" t="s">
        <v>297</v>
      </c>
      <c r="K1038">
        <f t="shared" si="35"/>
        <v>1</v>
      </c>
    </row>
    <row r="1039" spans="1:11" x14ac:dyDescent="0.25">
      <c r="A1039" s="75" t="str">
        <f t="shared" si="34"/>
        <v>Bsistemi_14_config_standardMID16256HDDistribuzione Linux</v>
      </c>
      <c r="C1039" t="s">
        <v>331</v>
      </c>
      <c r="D1039" t="s">
        <v>306</v>
      </c>
      <c r="E1039">
        <v>16</v>
      </c>
      <c r="F1039">
        <v>256</v>
      </c>
      <c r="G1039" t="s">
        <v>114</v>
      </c>
      <c r="H1039" t="s">
        <v>115</v>
      </c>
      <c r="I1039" t="s">
        <v>311</v>
      </c>
      <c r="J1039" t="s">
        <v>297</v>
      </c>
      <c r="K1039">
        <f t="shared" si="35"/>
        <v>1</v>
      </c>
    </row>
    <row r="1040" spans="1:11" x14ac:dyDescent="0.25">
      <c r="A1040" s="75" t="str">
        <f t="shared" si="34"/>
        <v>Bsistemi_14_config_standardMID16256HDWindows 11 Pro Education</v>
      </c>
      <c r="C1040" t="s">
        <v>331</v>
      </c>
      <c r="D1040" t="s">
        <v>306</v>
      </c>
      <c r="E1040">
        <v>16</v>
      </c>
      <c r="F1040">
        <v>256</v>
      </c>
      <c r="G1040" t="s">
        <v>114</v>
      </c>
      <c r="H1040" t="s">
        <v>304</v>
      </c>
      <c r="I1040" t="s">
        <v>311</v>
      </c>
      <c r="J1040" t="s">
        <v>297</v>
      </c>
      <c r="K1040">
        <f t="shared" si="35"/>
        <v>1</v>
      </c>
    </row>
    <row r="1041" spans="1:11" x14ac:dyDescent="0.25">
      <c r="A1041" s="75" t="str">
        <f t="shared" si="34"/>
        <v>Bsistemi_14_config_standardMID16256HDWindows 11 Pro</v>
      </c>
      <c r="C1041" t="s">
        <v>331</v>
      </c>
      <c r="D1041" t="s">
        <v>306</v>
      </c>
      <c r="E1041">
        <v>16</v>
      </c>
      <c r="F1041">
        <v>256</v>
      </c>
      <c r="G1041" t="s">
        <v>114</v>
      </c>
      <c r="H1041" t="s">
        <v>296</v>
      </c>
      <c r="I1041" t="s">
        <v>311</v>
      </c>
      <c r="J1041" t="s">
        <v>297</v>
      </c>
      <c r="K1041">
        <f t="shared" si="35"/>
        <v>1</v>
      </c>
    </row>
    <row r="1042" spans="1:11" x14ac:dyDescent="0.25">
      <c r="A1042" s="75" t="str">
        <f t="shared" si="34"/>
        <v>Bsistemi_14_config_standardMID8512HDDistribuzione Linux</v>
      </c>
      <c r="C1042" t="s">
        <v>331</v>
      </c>
      <c r="D1042" t="s">
        <v>306</v>
      </c>
      <c r="E1042">
        <v>8</v>
      </c>
      <c r="F1042">
        <v>512</v>
      </c>
      <c r="G1042" t="s">
        <v>114</v>
      </c>
      <c r="H1042" t="s">
        <v>115</v>
      </c>
      <c r="I1042" t="s">
        <v>311</v>
      </c>
      <c r="J1042" t="s">
        <v>297</v>
      </c>
      <c r="K1042">
        <f t="shared" si="35"/>
        <v>1</v>
      </c>
    </row>
    <row r="1043" spans="1:11" x14ac:dyDescent="0.25">
      <c r="A1043" s="75" t="str">
        <f t="shared" si="34"/>
        <v>Bsistemi_14_config_standardMID8512HDWindows 11 Pro Education</v>
      </c>
      <c r="C1043" t="s">
        <v>331</v>
      </c>
      <c r="D1043" t="s">
        <v>306</v>
      </c>
      <c r="E1043">
        <v>8</v>
      </c>
      <c r="F1043">
        <v>512</v>
      </c>
      <c r="G1043" t="s">
        <v>114</v>
      </c>
      <c r="H1043" t="s">
        <v>304</v>
      </c>
      <c r="I1043" t="s">
        <v>311</v>
      </c>
      <c r="J1043" t="s">
        <v>297</v>
      </c>
      <c r="K1043">
        <f t="shared" si="35"/>
        <v>1</v>
      </c>
    </row>
    <row r="1044" spans="1:11" x14ac:dyDescent="0.25">
      <c r="A1044" s="75" t="str">
        <f t="shared" si="34"/>
        <v>Bsistemi_14_config_standardMID8512HDWindows 11 Pro</v>
      </c>
      <c r="C1044" t="s">
        <v>331</v>
      </c>
      <c r="D1044" t="s">
        <v>306</v>
      </c>
      <c r="E1044">
        <v>8</v>
      </c>
      <c r="F1044">
        <v>512</v>
      </c>
      <c r="G1044" t="s">
        <v>114</v>
      </c>
      <c r="H1044" t="s">
        <v>296</v>
      </c>
      <c r="I1044" t="s">
        <v>311</v>
      </c>
      <c r="J1044" t="s">
        <v>297</v>
      </c>
      <c r="K1044">
        <f t="shared" si="35"/>
        <v>1</v>
      </c>
    </row>
    <row r="1045" spans="1:11" x14ac:dyDescent="0.25">
      <c r="A1045" s="75" t="str">
        <f t="shared" ref="A1045:A1108" si="36">C1045&amp;"_"&amp;I1045&amp;D1045&amp;E1045&amp;F1045&amp;G1045&amp;H1045</f>
        <v>Bsistemi_14_config_standardMID16512HDDistribuzione Linux</v>
      </c>
      <c r="C1045" t="s">
        <v>331</v>
      </c>
      <c r="D1045" t="s">
        <v>306</v>
      </c>
      <c r="E1045">
        <v>16</v>
      </c>
      <c r="F1045">
        <v>512</v>
      </c>
      <c r="G1045" t="s">
        <v>114</v>
      </c>
      <c r="H1045" t="s">
        <v>115</v>
      </c>
      <c r="I1045" t="s">
        <v>311</v>
      </c>
      <c r="J1045" t="s">
        <v>297</v>
      </c>
      <c r="K1045">
        <f t="shared" si="35"/>
        <v>1</v>
      </c>
    </row>
    <row r="1046" spans="1:11" x14ac:dyDescent="0.25">
      <c r="A1046" s="75" t="str">
        <f t="shared" si="36"/>
        <v>Bsistemi_14_config_standardMID16512HDWindows 11 Pro Education</v>
      </c>
      <c r="C1046" t="s">
        <v>331</v>
      </c>
      <c r="D1046" t="s">
        <v>306</v>
      </c>
      <c r="E1046">
        <v>16</v>
      </c>
      <c r="F1046">
        <v>512</v>
      </c>
      <c r="G1046" t="s">
        <v>114</v>
      </c>
      <c r="H1046" t="s">
        <v>304</v>
      </c>
      <c r="I1046" t="s">
        <v>311</v>
      </c>
      <c r="J1046" t="s">
        <v>297</v>
      </c>
      <c r="K1046">
        <f t="shared" si="35"/>
        <v>1</v>
      </c>
    </row>
    <row r="1047" spans="1:11" x14ac:dyDescent="0.25">
      <c r="A1047" s="75" t="str">
        <f t="shared" si="36"/>
        <v>Bsistemi_14_config_standardMID16512HDWindows 11 Pro</v>
      </c>
      <c r="C1047" t="s">
        <v>331</v>
      </c>
      <c r="D1047" t="s">
        <v>306</v>
      </c>
      <c r="E1047">
        <v>16</v>
      </c>
      <c r="F1047">
        <v>512</v>
      </c>
      <c r="G1047" t="s">
        <v>114</v>
      </c>
      <c r="H1047" t="s">
        <v>296</v>
      </c>
      <c r="I1047" t="s">
        <v>311</v>
      </c>
      <c r="J1047" t="s">
        <v>297</v>
      </c>
      <c r="K1047">
        <f t="shared" si="35"/>
        <v>1</v>
      </c>
    </row>
    <row r="1048" spans="1:11" x14ac:dyDescent="0.25">
      <c r="A1048" s="75" t="str">
        <f t="shared" si="36"/>
        <v>Bsistemi_14_config_standardMID8256FHDDistribuzione Linux</v>
      </c>
      <c r="C1048" t="s">
        <v>331</v>
      </c>
      <c r="D1048" t="s">
        <v>306</v>
      </c>
      <c r="E1048">
        <v>8</v>
      </c>
      <c r="F1048">
        <v>256</v>
      </c>
      <c r="G1048" t="s">
        <v>303</v>
      </c>
      <c r="H1048" t="s">
        <v>115</v>
      </c>
      <c r="I1048" t="s">
        <v>311</v>
      </c>
      <c r="J1048" t="s">
        <v>297</v>
      </c>
      <c r="K1048">
        <f t="shared" si="35"/>
        <v>1</v>
      </c>
    </row>
    <row r="1049" spans="1:11" x14ac:dyDescent="0.25">
      <c r="A1049" s="75" t="str">
        <f t="shared" si="36"/>
        <v>Bsistemi_14_config_standardMID8256FHDWindows 11 Pro Education</v>
      </c>
      <c r="C1049" t="s">
        <v>331</v>
      </c>
      <c r="D1049" t="s">
        <v>306</v>
      </c>
      <c r="E1049">
        <v>8</v>
      </c>
      <c r="F1049">
        <v>256</v>
      </c>
      <c r="G1049" t="s">
        <v>303</v>
      </c>
      <c r="H1049" t="s">
        <v>304</v>
      </c>
      <c r="I1049" t="s">
        <v>311</v>
      </c>
      <c r="J1049" t="s">
        <v>297</v>
      </c>
      <c r="K1049">
        <f t="shared" si="35"/>
        <v>1</v>
      </c>
    </row>
    <row r="1050" spans="1:11" x14ac:dyDescent="0.25">
      <c r="A1050" s="75" t="str">
        <f t="shared" si="36"/>
        <v>Bsistemi_14_config_standardMID8256FHDWindows 11 Pro</v>
      </c>
      <c r="C1050" t="s">
        <v>331</v>
      </c>
      <c r="D1050" t="s">
        <v>306</v>
      </c>
      <c r="E1050">
        <v>8</v>
      </c>
      <c r="F1050">
        <v>256</v>
      </c>
      <c r="G1050" t="s">
        <v>303</v>
      </c>
      <c r="H1050" t="s">
        <v>296</v>
      </c>
      <c r="I1050" t="s">
        <v>311</v>
      </c>
      <c r="J1050" t="s">
        <v>297</v>
      </c>
      <c r="K1050">
        <f t="shared" si="35"/>
        <v>1</v>
      </c>
    </row>
    <row r="1051" spans="1:11" x14ac:dyDescent="0.25">
      <c r="A1051" s="75" t="str">
        <f t="shared" si="36"/>
        <v>Bsistemi_14_config_standardMID16256FHDDistribuzione Linux</v>
      </c>
      <c r="C1051" t="s">
        <v>331</v>
      </c>
      <c r="D1051" t="s">
        <v>306</v>
      </c>
      <c r="E1051">
        <v>16</v>
      </c>
      <c r="F1051">
        <v>256</v>
      </c>
      <c r="G1051" t="s">
        <v>303</v>
      </c>
      <c r="H1051" t="s">
        <v>115</v>
      </c>
      <c r="I1051" t="s">
        <v>311</v>
      </c>
      <c r="J1051" t="s">
        <v>297</v>
      </c>
      <c r="K1051">
        <f t="shared" si="35"/>
        <v>1</v>
      </c>
    </row>
    <row r="1052" spans="1:11" x14ac:dyDescent="0.25">
      <c r="A1052" s="75" t="str">
        <f t="shared" si="36"/>
        <v>Bsistemi_14_config_standardMID16256FHDWindows 11 Pro Education</v>
      </c>
      <c r="C1052" t="s">
        <v>331</v>
      </c>
      <c r="D1052" t="s">
        <v>306</v>
      </c>
      <c r="E1052">
        <v>16</v>
      </c>
      <c r="F1052">
        <v>256</v>
      </c>
      <c r="G1052" t="s">
        <v>303</v>
      </c>
      <c r="H1052" t="s">
        <v>304</v>
      </c>
      <c r="I1052" t="s">
        <v>311</v>
      </c>
      <c r="J1052" t="s">
        <v>297</v>
      </c>
      <c r="K1052">
        <f t="shared" si="35"/>
        <v>1</v>
      </c>
    </row>
    <row r="1053" spans="1:11" x14ac:dyDescent="0.25">
      <c r="A1053" s="75" t="str">
        <f t="shared" si="36"/>
        <v>Bsistemi_14_config_standardMID16256FHDWindows 11 Pro</v>
      </c>
      <c r="C1053" t="s">
        <v>331</v>
      </c>
      <c r="D1053" t="s">
        <v>306</v>
      </c>
      <c r="E1053">
        <v>16</v>
      </c>
      <c r="F1053">
        <v>256</v>
      </c>
      <c r="G1053" t="s">
        <v>303</v>
      </c>
      <c r="H1053" t="s">
        <v>296</v>
      </c>
      <c r="I1053" t="s">
        <v>311</v>
      </c>
      <c r="J1053" t="s">
        <v>297</v>
      </c>
      <c r="K1053">
        <f t="shared" si="35"/>
        <v>1</v>
      </c>
    </row>
    <row r="1054" spans="1:11" x14ac:dyDescent="0.25">
      <c r="A1054" s="75" t="str">
        <f t="shared" si="36"/>
        <v>Bsistemi_14_config_standardMID8512FHDDistribuzione Linux</v>
      </c>
      <c r="C1054" t="s">
        <v>331</v>
      </c>
      <c r="D1054" t="s">
        <v>306</v>
      </c>
      <c r="E1054">
        <v>8</v>
      </c>
      <c r="F1054">
        <v>512</v>
      </c>
      <c r="G1054" t="s">
        <v>303</v>
      </c>
      <c r="H1054" t="s">
        <v>115</v>
      </c>
      <c r="I1054" t="s">
        <v>311</v>
      </c>
      <c r="J1054" t="s">
        <v>297</v>
      </c>
      <c r="K1054">
        <f t="shared" si="35"/>
        <v>1</v>
      </c>
    </row>
    <row r="1055" spans="1:11" x14ac:dyDescent="0.25">
      <c r="A1055" s="75" t="str">
        <f t="shared" si="36"/>
        <v>Bsistemi_14_config_standardMID8512FHDWindows 11 Pro Education</v>
      </c>
      <c r="C1055" t="s">
        <v>331</v>
      </c>
      <c r="D1055" t="s">
        <v>306</v>
      </c>
      <c r="E1055">
        <v>8</v>
      </c>
      <c r="F1055">
        <v>512</v>
      </c>
      <c r="G1055" t="s">
        <v>303</v>
      </c>
      <c r="H1055" t="s">
        <v>304</v>
      </c>
      <c r="I1055" t="s">
        <v>311</v>
      </c>
      <c r="J1055" t="s">
        <v>297</v>
      </c>
      <c r="K1055">
        <f t="shared" si="35"/>
        <v>1</v>
      </c>
    </row>
    <row r="1056" spans="1:11" x14ac:dyDescent="0.25">
      <c r="A1056" s="75" t="str">
        <f t="shared" si="36"/>
        <v>Bsistemi_14_config_standardMID8512FHDWindows 11 Pro</v>
      </c>
      <c r="C1056" t="s">
        <v>331</v>
      </c>
      <c r="D1056" t="s">
        <v>306</v>
      </c>
      <c r="E1056">
        <v>8</v>
      </c>
      <c r="F1056">
        <v>512</v>
      </c>
      <c r="G1056" t="s">
        <v>303</v>
      </c>
      <c r="H1056" t="s">
        <v>296</v>
      </c>
      <c r="I1056" t="s">
        <v>311</v>
      </c>
      <c r="J1056" t="s">
        <v>297</v>
      </c>
      <c r="K1056">
        <f t="shared" si="35"/>
        <v>1</v>
      </c>
    </row>
    <row r="1057" spans="1:11" x14ac:dyDescent="0.25">
      <c r="A1057" s="75" t="str">
        <f t="shared" si="36"/>
        <v>Bsistemi_14_config_standardMID16512FHDDistribuzione Linux</v>
      </c>
      <c r="C1057" t="s">
        <v>331</v>
      </c>
      <c r="D1057" t="s">
        <v>306</v>
      </c>
      <c r="E1057">
        <v>16</v>
      </c>
      <c r="F1057">
        <v>512</v>
      </c>
      <c r="G1057" t="s">
        <v>303</v>
      </c>
      <c r="H1057" t="s">
        <v>115</v>
      </c>
      <c r="I1057" t="s">
        <v>311</v>
      </c>
      <c r="J1057" t="s">
        <v>297</v>
      </c>
      <c r="K1057">
        <f t="shared" si="35"/>
        <v>1</v>
      </c>
    </row>
    <row r="1058" spans="1:11" x14ac:dyDescent="0.25">
      <c r="A1058" s="75" t="str">
        <f t="shared" si="36"/>
        <v>Bsistemi_14_config_standardMID16512FHDWindows 11 Pro Education</v>
      </c>
      <c r="C1058" t="s">
        <v>331</v>
      </c>
      <c r="D1058" t="s">
        <v>306</v>
      </c>
      <c r="E1058">
        <v>16</v>
      </c>
      <c r="F1058">
        <v>512</v>
      </c>
      <c r="G1058" t="s">
        <v>303</v>
      </c>
      <c r="H1058" t="s">
        <v>304</v>
      </c>
      <c r="I1058" t="s">
        <v>311</v>
      </c>
      <c r="J1058" t="s">
        <v>297</v>
      </c>
      <c r="K1058">
        <f t="shared" si="35"/>
        <v>1</v>
      </c>
    </row>
    <row r="1059" spans="1:11" x14ac:dyDescent="0.25">
      <c r="A1059" s="75" t="str">
        <f t="shared" si="36"/>
        <v>Bsistemi_14_config_standardMID16512FHDWindows 11 Pro</v>
      </c>
      <c r="C1059" t="s">
        <v>331</v>
      </c>
      <c r="D1059" t="s">
        <v>306</v>
      </c>
      <c r="E1059">
        <v>16</v>
      </c>
      <c r="F1059">
        <v>512</v>
      </c>
      <c r="G1059" t="s">
        <v>303</v>
      </c>
      <c r="H1059" t="s">
        <v>296</v>
      </c>
      <c r="I1059" t="s">
        <v>311</v>
      </c>
      <c r="J1059" t="s">
        <v>297</v>
      </c>
      <c r="K1059">
        <f t="shared" si="35"/>
        <v>1</v>
      </c>
    </row>
    <row r="1060" spans="1:11" x14ac:dyDescent="0.25">
      <c r="A1060" s="75" t="str">
        <f t="shared" si="36"/>
        <v>Bsistemi_14_config_standardHIGH8256HDDistribuzione Linux</v>
      </c>
      <c r="C1060" t="s">
        <v>331</v>
      </c>
      <c r="D1060" t="s">
        <v>307</v>
      </c>
      <c r="E1060">
        <v>8</v>
      </c>
      <c r="F1060">
        <v>256</v>
      </c>
      <c r="G1060" t="s">
        <v>114</v>
      </c>
      <c r="H1060" t="s">
        <v>115</v>
      </c>
      <c r="I1060" t="s">
        <v>311</v>
      </c>
      <c r="J1060" t="s">
        <v>297</v>
      </c>
      <c r="K1060">
        <f t="shared" si="35"/>
        <v>1</v>
      </c>
    </row>
    <row r="1061" spans="1:11" x14ac:dyDescent="0.25">
      <c r="A1061" s="75" t="str">
        <f t="shared" si="36"/>
        <v>Bsistemi_14_config_standardHIGH8256HDWindows 11 Pro Education</v>
      </c>
      <c r="C1061" t="s">
        <v>331</v>
      </c>
      <c r="D1061" t="s">
        <v>307</v>
      </c>
      <c r="E1061">
        <v>8</v>
      </c>
      <c r="F1061">
        <v>256</v>
      </c>
      <c r="G1061" t="s">
        <v>114</v>
      </c>
      <c r="H1061" t="s">
        <v>304</v>
      </c>
      <c r="I1061" t="s">
        <v>311</v>
      </c>
      <c r="J1061" t="s">
        <v>295</v>
      </c>
      <c r="K1061">
        <f t="shared" si="35"/>
        <v>0</v>
      </c>
    </row>
    <row r="1062" spans="1:11" x14ac:dyDescent="0.25">
      <c r="A1062" s="75" t="str">
        <f t="shared" si="36"/>
        <v>Bsistemi_14_config_standardHIGH8256HDWindows 11 Pro</v>
      </c>
      <c r="C1062" t="s">
        <v>331</v>
      </c>
      <c r="D1062" t="s">
        <v>307</v>
      </c>
      <c r="E1062">
        <v>8</v>
      </c>
      <c r="F1062">
        <v>256</v>
      </c>
      <c r="G1062" t="s">
        <v>114</v>
      </c>
      <c r="H1062" t="s">
        <v>296</v>
      </c>
      <c r="I1062" t="s">
        <v>311</v>
      </c>
      <c r="J1062" t="s">
        <v>297</v>
      </c>
      <c r="K1062">
        <f t="shared" si="35"/>
        <v>1</v>
      </c>
    </row>
    <row r="1063" spans="1:11" x14ac:dyDescent="0.25">
      <c r="A1063" s="75" t="str">
        <f t="shared" si="36"/>
        <v>Bsistemi_14_config_standardHIGH16256HDDistribuzione Linux</v>
      </c>
      <c r="C1063" t="s">
        <v>331</v>
      </c>
      <c r="D1063" t="s">
        <v>307</v>
      </c>
      <c r="E1063">
        <v>16</v>
      </c>
      <c r="F1063">
        <v>256</v>
      </c>
      <c r="G1063" t="s">
        <v>114</v>
      </c>
      <c r="H1063" t="s">
        <v>115</v>
      </c>
      <c r="I1063" t="s">
        <v>311</v>
      </c>
      <c r="J1063" t="s">
        <v>297</v>
      </c>
      <c r="K1063">
        <f t="shared" si="35"/>
        <v>1</v>
      </c>
    </row>
    <row r="1064" spans="1:11" x14ac:dyDescent="0.25">
      <c r="A1064" s="75" t="str">
        <f t="shared" si="36"/>
        <v>Bsistemi_14_config_standardHIGH16256HDWindows 11 Pro Education</v>
      </c>
      <c r="C1064" t="s">
        <v>331</v>
      </c>
      <c r="D1064" t="s">
        <v>307</v>
      </c>
      <c r="E1064">
        <v>16</v>
      </c>
      <c r="F1064">
        <v>256</v>
      </c>
      <c r="G1064" t="s">
        <v>114</v>
      </c>
      <c r="H1064" t="s">
        <v>304</v>
      </c>
      <c r="I1064" t="s">
        <v>311</v>
      </c>
      <c r="J1064" t="s">
        <v>295</v>
      </c>
      <c r="K1064">
        <f t="shared" si="35"/>
        <v>0</v>
      </c>
    </row>
    <row r="1065" spans="1:11" x14ac:dyDescent="0.25">
      <c r="A1065" s="75" t="str">
        <f t="shared" si="36"/>
        <v>Bsistemi_14_config_standardHIGH16256HDWindows 11 Pro</v>
      </c>
      <c r="C1065" t="s">
        <v>331</v>
      </c>
      <c r="D1065" t="s">
        <v>307</v>
      </c>
      <c r="E1065">
        <v>16</v>
      </c>
      <c r="F1065">
        <v>256</v>
      </c>
      <c r="G1065" t="s">
        <v>114</v>
      </c>
      <c r="H1065" t="s">
        <v>296</v>
      </c>
      <c r="I1065" t="s">
        <v>311</v>
      </c>
      <c r="J1065" t="s">
        <v>297</v>
      </c>
      <c r="K1065">
        <f t="shared" si="35"/>
        <v>1</v>
      </c>
    </row>
    <row r="1066" spans="1:11" x14ac:dyDescent="0.25">
      <c r="A1066" s="75" t="str">
        <f t="shared" si="36"/>
        <v>Bsistemi_14_config_standardHIGH8512HDDistribuzione Linux</v>
      </c>
      <c r="C1066" t="s">
        <v>331</v>
      </c>
      <c r="D1066" t="s">
        <v>307</v>
      </c>
      <c r="E1066">
        <v>8</v>
      </c>
      <c r="F1066">
        <v>512</v>
      </c>
      <c r="G1066" t="s">
        <v>114</v>
      </c>
      <c r="H1066" t="s">
        <v>115</v>
      </c>
      <c r="I1066" t="s">
        <v>311</v>
      </c>
      <c r="J1066" t="s">
        <v>297</v>
      </c>
      <c r="K1066">
        <f t="shared" si="35"/>
        <v>1</v>
      </c>
    </row>
    <row r="1067" spans="1:11" x14ac:dyDescent="0.25">
      <c r="A1067" s="75" t="str">
        <f t="shared" si="36"/>
        <v>Bsistemi_14_config_standardHIGH8512HDWindows 11 Pro Education</v>
      </c>
      <c r="C1067" t="s">
        <v>331</v>
      </c>
      <c r="D1067" t="s">
        <v>307</v>
      </c>
      <c r="E1067">
        <v>8</v>
      </c>
      <c r="F1067">
        <v>512</v>
      </c>
      <c r="G1067" t="s">
        <v>114</v>
      </c>
      <c r="H1067" t="s">
        <v>304</v>
      </c>
      <c r="I1067" t="s">
        <v>311</v>
      </c>
      <c r="J1067" t="s">
        <v>295</v>
      </c>
      <c r="K1067">
        <f t="shared" si="35"/>
        <v>0</v>
      </c>
    </row>
    <row r="1068" spans="1:11" x14ac:dyDescent="0.25">
      <c r="A1068" s="75" t="str">
        <f t="shared" si="36"/>
        <v>Bsistemi_14_config_standardHIGH8512HDWindows 11 Pro</v>
      </c>
      <c r="C1068" t="s">
        <v>331</v>
      </c>
      <c r="D1068" t="s">
        <v>307</v>
      </c>
      <c r="E1068">
        <v>8</v>
      </c>
      <c r="F1068">
        <v>512</v>
      </c>
      <c r="G1068" t="s">
        <v>114</v>
      </c>
      <c r="H1068" t="s">
        <v>296</v>
      </c>
      <c r="I1068" t="s">
        <v>311</v>
      </c>
      <c r="J1068" t="s">
        <v>297</v>
      </c>
      <c r="K1068">
        <f t="shared" si="35"/>
        <v>1</v>
      </c>
    </row>
    <row r="1069" spans="1:11" x14ac:dyDescent="0.25">
      <c r="A1069" s="75" t="str">
        <f t="shared" si="36"/>
        <v>Bsistemi_14_config_standardHIGH16512HDDistribuzione Linux</v>
      </c>
      <c r="C1069" t="s">
        <v>331</v>
      </c>
      <c r="D1069" t="s">
        <v>307</v>
      </c>
      <c r="E1069">
        <v>16</v>
      </c>
      <c r="F1069">
        <v>512</v>
      </c>
      <c r="G1069" t="s">
        <v>114</v>
      </c>
      <c r="H1069" t="s">
        <v>115</v>
      </c>
      <c r="I1069" t="s">
        <v>311</v>
      </c>
      <c r="J1069" t="s">
        <v>297</v>
      </c>
      <c r="K1069">
        <f t="shared" si="35"/>
        <v>1</v>
      </c>
    </row>
    <row r="1070" spans="1:11" x14ac:dyDescent="0.25">
      <c r="A1070" s="75" t="str">
        <f t="shared" si="36"/>
        <v>Bsistemi_14_config_standardHIGH16512HDWindows 11 Pro Education</v>
      </c>
      <c r="C1070" t="s">
        <v>331</v>
      </c>
      <c r="D1070" t="s">
        <v>307</v>
      </c>
      <c r="E1070">
        <v>16</v>
      </c>
      <c r="F1070">
        <v>512</v>
      </c>
      <c r="G1070" t="s">
        <v>114</v>
      </c>
      <c r="H1070" t="s">
        <v>304</v>
      </c>
      <c r="I1070" t="s">
        <v>311</v>
      </c>
      <c r="J1070" t="s">
        <v>295</v>
      </c>
      <c r="K1070">
        <f t="shared" si="35"/>
        <v>0</v>
      </c>
    </row>
    <row r="1071" spans="1:11" x14ac:dyDescent="0.25">
      <c r="A1071" s="75" t="str">
        <f t="shared" si="36"/>
        <v>Bsistemi_14_config_standardHIGH16512HDWindows 11 Pro</v>
      </c>
      <c r="C1071" t="s">
        <v>331</v>
      </c>
      <c r="D1071" t="s">
        <v>307</v>
      </c>
      <c r="E1071">
        <v>16</v>
      </c>
      <c r="F1071">
        <v>512</v>
      </c>
      <c r="G1071" t="s">
        <v>114</v>
      </c>
      <c r="H1071" t="s">
        <v>296</v>
      </c>
      <c r="I1071" t="s">
        <v>311</v>
      </c>
      <c r="J1071" t="s">
        <v>297</v>
      </c>
      <c r="K1071">
        <f t="shared" si="35"/>
        <v>1</v>
      </c>
    </row>
    <row r="1072" spans="1:11" x14ac:dyDescent="0.25">
      <c r="A1072" s="75" t="str">
        <f t="shared" si="36"/>
        <v>Bsistemi_14_config_standardHIGH8256FHDDistribuzione Linux</v>
      </c>
      <c r="C1072" t="s">
        <v>331</v>
      </c>
      <c r="D1072" t="s">
        <v>307</v>
      </c>
      <c r="E1072">
        <v>8</v>
      </c>
      <c r="F1072">
        <v>256</v>
      </c>
      <c r="G1072" t="s">
        <v>303</v>
      </c>
      <c r="H1072" t="s">
        <v>115</v>
      </c>
      <c r="I1072" t="s">
        <v>311</v>
      </c>
      <c r="J1072" t="s">
        <v>297</v>
      </c>
      <c r="K1072">
        <f t="shared" si="35"/>
        <v>1</v>
      </c>
    </row>
    <row r="1073" spans="1:11" x14ac:dyDescent="0.25">
      <c r="A1073" s="75" t="str">
        <f t="shared" si="36"/>
        <v>Bsistemi_14_config_standardHIGH8256FHDWindows 11 Pro Education</v>
      </c>
      <c r="C1073" t="s">
        <v>331</v>
      </c>
      <c r="D1073" t="s">
        <v>307</v>
      </c>
      <c r="E1073">
        <v>8</v>
      </c>
      <c r="F1073">
        <v>256</v>
      </c>
      <c r="G1073" t="s">
        <v>303</v>
      </c>
      <c r="H1073" t="s">
        <v>304</v>
      </c>
      <c r="I1073" t="s">
        <v>311</v>
      </c>
      <c r="J1073" t="s">
        <v>295</v>
      </c>
      <c r="K1073">
        <f t="shared" si="35"/>
        <v>0</v>
      </c>
    </row>
    <row r="1074" spans="1:11" x14ac:dyDescent="0.25">
      <c r="A1074" s="75" t="str">
        <f t="shared" si="36"/>
        <v>Bsistemi_14_config_standardHIGH8256FHDWindows 11 Pro</v>
      </c>
      <c r="C1074" t="s">
        <v>331</v>
      </c>
      <c r="D1074" t="s">
        <v>307</v>
      </c>
      <c r="E1074">
        <v>8</v>
      </c>
      <c r="F1074">
        <v>256</v>
      </c>
      <c r="G1074" t="s">
        <v>303</v>
      </c>
      <c r="H1074" t="s">
        <v>296</v>
      </c>
      <c r="I1074" t="s">
        <v>311</v>
      </c>
      <c r="J1074" t="s">
        <v>297</v>
      </c>
      <c r="K1074">
        <f t="shared" si="35"/>
        <v>1</v>
      </c>
    </row>
    <row r="1075" spans="1:11" x14ac:dyDescent="0.25">
      <c r="A1075" s="75" t="str">
        <f t="shared" si="36"/>
        <v>Bsistemi_14_config_standardHIGH16256FHDDistribuzione Linux</v>
      </c>
      <c r="C1075" t="s">
        <v>331</v>
      </c>
      <c r="D1075" t="s">
        <v>307</v>
      </c>
      <c r="E1075">
        <v>16</v>
      </c>
      <c r="F1075">
        <v>256</v>
      </c>
      <c r="G1075" t="s">
        <v>303</v>
      </c>
      <c r="H1075" t="s">
        <v>115</v>
      </c>
      <c r="I1075" t="s">
        <v>311</v>
      </c>
      <c r="J1075" t="s">
        <v>297</v>
      </c>
      <c r="K1075">
        <f t="shared" si="35"/>
        <v>1</v>
      </c>
    </row>
    <row r="1076" spans="1:11" x14ac:dyDescent="0.25">
      <c r="A1076" s="75" t="str">
        <f t="shared" si="36"/>
        <v>Bsistemi_14_config_standardHIGH16256FHDWindows 11 Pro Education</v>
      </c>
      <c r="C1076" t="s">
        <v>331</v>
      </c>
      <c r="D1076" t="s">
        <v>307</v>
      </c>
      <c r="E1076">
        <v>16</v>
      </c>
      <c r="F1076">
        <v>256</v>
      </c>
      <c r="G1076" t="s">
        <v>303</v>
      </c>
      <c r="H1076" t="s">
        <v>304</v>
      </c>
      <c r="I1076" t="s">
        <v>311</v>
      </c>
      <c r="J1076" t="s">
        <v>295</v>
      </c>
      <c r="K1076">
        <f t="shared" si="35"/>
        <v>0</v>
      </c>
    </row>
    <row r="1077" spans="1:11" x14ac:dyDescent="0.25">
      <c r="A1077" s="75" t="str">
        <f t="shared" si="36"/>
        <v>Bsistemi_14_config_standardHIGH16256FHDWindows 11 Pro</v>
      </c>
      <c r="C1077" t="s">
        <v>331</v>
      </c>
      <c r="D1077" t="s">
        <v>307</v>
      </c>
      <c r="E1077">
        <v>16</v>
      </c>
      <c r="F1077">
        <v>256</v>
      </c>
      <c r="G1077" t="s">
        <v>303</v>
      </c>
      <c r="H1077" t="s">
        <v>296</v>
      </c>
      <c r="I1077" t="s">
        <v>311</v>
      </c>
      <c r="J1077" t="s">
        <v>297</v>
      </c>
      <c r="K1077">
        <f t="shared" si="35"/>
        <v>1</v>
      </c>
    </row>
    <row r="1078" spans="1:11" x14ac:dyDescent="0.25">
      <c r="A1078" s="75" t="str">
        <f t="shared" si="36"/>
        <v>Bsistemi_14_config_standardHIGH8512FHDDistribuzione Linux</v>
      </c>
      <c r="C1078" t="s">
        <v>331</v>
      </c>
      <c r="D1078" t="s">
        <v>307</v>
      </c>
      <c r="E1078">
        <v>8</v>
      </c>
      <c r="F1078">
        <v>512</v>
      </c>
      <c r="G1078" t="s">
        <v>303</v>
      </c>
      <c r="H1078" t="s">
        <v>115</v>
      </c>
      <c r="I1078" t="s">
        <v>311</v>
      </c>
      <c r="J1078" t="s">
        <v>297</v>
      </c>
      <c r="K1078">
        <f t="shared" si="35"/>
        <v>1</v>
      </c>
    </row>
    <row r="1079" spans="1:11" x14ac:dyDescent="0.25">
      <c r="A1079" s="75" t="str">
        <f t="shared" si="36"/>
        <v>Bsistemi_14_config_standardHIGH8512FHDWindows 11 Pro Education</v>
      </c>
      <c r="C1079" t="s">
        <v>331</v>
      </c>
      <c r="D1079" t="s">
        <v>307</v>
      </c>
      <c r="E1079">
        <v>8</v>
      </c>
      <c r="F1079">
        <v>512</v>
      </c>
      <c r="G1079" t="s">
        <v>303</v>
      </c>
      <c r="H1079" t="s">
        <v>304</v>
      </c>
      <c r="I1079" t="s">
        <v>311</v>
      </c>
      <c r="J1079" t="s">
        <v>295</v>
      </c>
      <c r="K1079">
        <f t="shared" si="35"/>
        <v>0</v>
      </c>
    </row>
    <row r="1080" spans="1:11" x14ac:dyDescent="0.25">
      <c r="A1080" s="75" t="str">
        <f t="shared" si="36"/>
        <v>Bsistemi_14_config_standardHIGH8512FHDWindows 11 Pro</v>
      </c>
      <c r="C1080" t="s">
        <v>331</v>
      </c>
      <c r="D1080" t="s">
        <v>307</v>
      </c>
      <c r="E1080">
        <v>8</v>
      </c>
      <c r="F1080">
        <v>512</v>
      </c>
      <c r="G1080" t="s">
        <v>303</v>
      </c>
      <c r="H1080" t="s">
        <v>296</v>
      </c>
      <c r="I1080" t="s">
        <v>311</v>
      </c>
      <c r="J1080" t="s">
        <v>297</v>
      </c>
      <c r="K1080">
        <f t="shared" si="35"/>
        <v>1</v>
      </c>
    </row>
    <row r="1081" spans="1:11" x14ac:dyDescent="0.25">
      <c r="A1081" s="75" t="str">
        <f t="shared" si="36"/>
        <v>Bsistemi_14_config_standardHIGH16512FHDDistribuzione Linux</v>
      </c>
      <c r="C1081" t="s">
        <v>331</v>
      </c>
      <c r="D1081" t="s">
        <v>307</v>
      </c>
      <c r="E1081">
        <v>16</v>
      </c>
      <c r="F1081">
        <v>512</v>
      </c>
      <c r="G1081" t="s">
        <v>303</v>
      </c>
      <c r="H1081" t="s">
        <v>115</v>
      </c>
      <c r="I1081" t="s">
        <v>311</v>
      </c>
      <c r="J1081" t="s">
        <v>297</v>
      </c>
      <c r="K1081">
        <f t="shared" si="35"/>
        <v>1</v>
      </c>
    </row>
    <row r="1082" spans="1:11" x14ac:dyDescent="0.25">
      <c r="A1082" s="75" t="str">
        <f t="shared" si="36"/>
        <v>Bsistemi_14_config_standardHIGH16512FHDWindows 11 Pro Education</v>
      </c>
      <c r="C1082" t="s">
        <v>331</v>
      </c>
      <c r="D1082" t="s">
        <v>307</v>
      </c>
      <c r="E1082">
        <v>16</v>
      </c>
      <c r="F1082">
        <v>512</v>
      </c>
      <c r="G1082" t="s">
        <v>303</v>
      </c>
      <c r="H1082" t="s">
        <v>304</v>
      </c>
      <c r="I1082" t="s">
        <v>311</v>
      </c>
      <c r="J1082" t="s">
        <v>295</v>
      </c>
      <c r="K1082">
        <f t="shared" si="35"/>
        <v>0</v>
      </c>
    </row>
    <row r="1083" spans="1:11" x14ac:dyDescent="0.25">
      <c r="A1083" s="75" t="str">
        <f t="shared" si="36"/>
        <v>Bsistemi_14_config_standardHIGH16512FHDWindows 11 Pro</v>
      </c>
      <c r="C1083" t="s">
        <v>331</v>
      </c>
      <c r="D1083" t="s">
        <v>307</v>
      </c>
      <c r="E1083">
        <v>16</v>
      </c>
      <c r="F1083">
        <v>512</v>
      </c>
      <c r="G1083" t="s">
        <v>303</v>
      </c>
      <c r="H1083" t="s">
        <v>296</v>
      </c>
      <c r="I1083" t="s">
        <v>311</v>
      </c>
      <c r="J1083" t="s">
        <v>297</v>
      </c>
      <c r="K1083">
        <f t="shared" si="35"/>
        <v>1</v>
      </c>
    </row>
    <row r="1084" spans="1:11" x14ac:dyDescent="0.25">
      <c r="A1084" s="75" t="str">
        <f t="shared" si="36"/>
        <v>Bsistemi_14_config_TCOLOW8256HDDistribuzione Linux</v>
      </c>
      <c r="C1084" t="s">
        <v>331</v>
      </c>
      <c r="D1084" t="s">
        <v>305</v>
      </c>
      <c r="E1084">
        <v>8</v>
      </c>
      <c r="F1084">
        <v>256</v>
      </c>
      <c r="G1084" t="s">
        <v>114</v>
      </c>
      <c r="H1084" t="s">
        <v>115</v>
      </c>
      <c r="I1084" t="s">
        <v>309</v>
      </c>
      <c r="J1084" t="s">
        <v>297</v>
      </c>
      <c r="K1084">
        <f t="shared" si="35"/>
        <v>1</v>
      </c>
    </row>
    <row r="1085" spans="1:11" x14ac:dyDescent="0.25">
      <c r="A1085" s="75" t="str">
        <f t="shared" si="36"/>
        <v>Bsistemi_14_config_TCOLOW8256HDWindows 11 Pro Education</v>
      </c>
      <c r="C1085" t="s">
        <v>331</v>
      </c>
      <c r="D1085" t="s">
        <v>305</v>
      </c>
      <c r="E1085">
        <v>8</v>
      </c>
      <c r="F1085">
        <v>256</v>
      </c>
      <c r="G1085" t="s">
        <v>114</v>
      </c>
      <c r="H1085" t="s">
        <v>304</v>
      </c>
      <c r="I1085" t="s">
        <v>309</v>
      </c>
      <c r="J1085" t="s">
        <v>297</v>
      </c>
      <c r="K1085">
        <f t="shared" si="35"/>
        <v>1</v>
      </c>
    </row>
    <row r="1086" spans="1:11" x14ac:dyDescent="0.25">
      <c r="A1086" s="75" t="str">
        <f t="shared" si="36"/>
        <v>Bsistemi_14_config_TCOLOW8256HDWindows 11 Pro</v>
      </c>
      <c r="C1086" t="s">
        <v>331</v>
      </c>
      <c r="D1086" t="s">
        <v>305</v>
      </c>
      <c r="E1086">
        <v>8</v>
      </c>
      <c r="F1086">
        <v>256</v>
      </c>
      <c r="G1086" t="s">
        <v>114</v>
      </c>
      <c r="H1086" t="s">
        <v>296</v>
      </c>
      <c r="I1086" t="s">
        <v>309</v>
      </c>
      <c r="J1086" t="s">
        <v>297</v>
      </c>
      <c r="K1086">
        <f t="shared" si="35"/>
        <v>1</v>
      </c>
    </row>
    <row r="1087" spans="1:11" x14ac:dyDescent="0.25">
      <c r="A1087" s="75" t="str">
        <f t="shared" si="36"/>
        <v>Bsistemi_14_config_TCOLOW16256HDDistribuzione Linux</v>
      </c>
      <c r="C1087" t="s">
        <v>331</v>
      </c>
      <c r="D1087" t="s">
        <v>305</v>
      </c>
      <c r="E1087">
        <v>16</v>
      </c>
      <c r="F1087">
        <v>256</v>
      </c>
      <c r="G1087" t="s">
        <v>114</v>
      </c>
      <c r="H1087" t="s">
        <v>115</v>
      </c>
      <c r="I1087" t="s">
        <v>309</v>
      </c>
      <c r="J1087" t="s">
        <v>297</v>
      </c>
      <c r="K1087">
        <f t="shared" si="35"/>
        <v>1</v>
      </c>
    </row>
    <row r="1088" spans="1:11" x14ac:dyDescent="0.25">
      <c r="A1088" s="75" t="str">
        <f t="shared" si="36"/>
        <v>Bsistemi_14_config_TCOLOW16256HDWindows 11 Pro Education</v>
      </c>
      <c r="C1088" t="s">
        <v>331</v>
      </c>
      <c r="D1088" t="s">
        <v>305</v>
      </c>
      <c r="E1088">
        <v>16</v>
      </c>
      <c r="F1088">
        <v>256</v>
      </c>
      <c r="G1088" t="s">
        <v>114</v>
      </c>
      <c r="H1088" t="s">
        <v>304</v>
      </c>
      <c r="I1088" t="s">
        <v>309</v>
      </c>
      <c r="J1088" t="s">
        <v>297</v>
      </c>
      <c r="K1088">
        <f t="shared" si="35"/>
        <v>1</v>
      </c>
    </row>
    <row r="1089" spans="1:11" x14ac:dyDescent="0.25">
      <c r="A1089" s="75" t="str">
        <f t="shared" si="36"/>
        <v>Bsistemi_14_config_TCOLOW16256HDWindows 11 Pro</v>
      </c>
      <c r="C1089" t="s">
        <v>331</v>
      </c>
      <c r="D1089" t="s">
        <v>305</v>
      </c>
      <c r="E1089">
        <v>16</v>
      </c>
      <c r="F1089">
        <v>256</v>
      </c>
      <c r="G1089" t="s">
        <v>114</v>
      </c>
      <c r="H1089" t="s">
        <v>296</v>
      </c>
      <c r="I1089" t="s">
        <v>309</v>
      </c>
      <c r="J1089" t="s">
        <v>297</v>
      </c>
      <c r="K1089">
        <f t="shared" si="35"/>
        <v>1</v>
      </c>
    </row>
    <row r="1090" spans="1:11" x14ac:dyDescent="0.25">
      <c r="A1090" s="75" t="str">
        <f t="shared" si="36"/>
        <v>Bsistemi_14_config_TCOLOW8512HDDistribuzione Linux</v>
      </c>
      <c r="C1090" t="s">
        <v>331</v>
      </c>
      <c r="D1090" t="s">
        <v>305</v>
      </c>
      <c r="E1090">
        <v>8</v>
      </c>
      <c r="F1090">
        <v>512</v>
      </c>
      <c r="G1090" t="s">
        <v>114</v>
      </c>
      <c r="H1090" t="s">
        <v>115</v>
      </c>
      <c r="I1090" t="s">
        <v>309</v>
      </c>
      <c r="J1090" t="s">
        <v>297</v>
      </c>
      <c r="K1090">
        <f t="shared" si="35"/>
        <v>1</v>
      </c>
    </row>
    <row r="1091" spans="1:11" x14ac:dyDescent="0.25">
      <c r="A1091" s="75" t="str">
        <f t="shared" si="36"/>
        <v>Bsistemi_14_config_TCOLOW8512HDWindows 11 Pro Education</v>
      </c>
      <c r="C1091" t="s">
        <v>331</v>
      </c>
      <c r="D1091" t="s">
        <v>305</v>
      </c>
      <c r="E1091">
        <v>8</v>
      </c>
      <c r="F1091">
        <v>512</v>
      </c>
      <c r="G1091" t="s">
        <v>114</v>
      </c>
      <c r="H1091" t="s">
        <v>304</v>
      </c>
      <c r="I1091" t="s">
        <v>309</v>
      </c>
      <c r="J1091" t="s">
        <v>297</v>
      </c>
      <c r="K1091">
        <f t="shared" si="35"/>
        <v>1</v>
      </c>
    </row>
    <row r="1092" spans="1:11" x14ac:dyDescent="0.25">
      <c r="A1092" s="75" t="str">
        <f t="shared" si="36"/>
        <v>Bsistemi_14_config_TCOLOW8512HDWindows 11 Pro</v>
      </c>
      <c r="C1092" t="s">
        <v>331</v>
      </c>
      <c r="D1092" t="s">
        <v>305</v>
      </c>
      <c r="E1092">
        <v>8</v>
      </c>
      <c r="F1092">
        <v>512</v>
      </c>
      <c r="G1092" t="s">
        <v>114</v>
      </c>
      <c r="H1092" t="s">
        <v>296</v>
      </c>
      <c r="I1092" t="s">
        <v>309</v>
      </c>
      <c r="J1092" t="s">
        <v>297</v>
      </c>
      <c r="K1092">
        <f t="shared" si="35"/>
        <v>1</v>
      </c>
    </row>
    <row r="1093" spans="1:11" x14ac:dyDescent="0.25">
      <c r="A1093" s="75" t="str">
        <f t="shared" si="36"/>
        <v>Bsistemi_14_config_TCOLOW16512HDDistribuzione Linux</v>
      </c>
      <c r="C1093" t="s">
        <v>331</v>
      </c>
      <c r="D1093" t="s">
        <v>305</v>
      </c>
      <c r="E1093">
        <v>16</v>
      </c>
      <c r="F1093">
        <v>512</v>
      </c>
      <c r="G1093" t="s">
        <v>114</v>
      </c>
      <c r="H1093" t="s">
        <v>115</v>
      </c>
      <c r="I1093" t="s">
        <v>309</v>
      </c>
      <c r="J1093" t="s">
        <v>297</v>
      </c>
      <c r="K1093">
        <f t="shared" ref="K1093:K1156" si="37">+IF(J1093="NO",0,1)</f>
        <v>1</v>
      </c>
    </row>
    <row r="1094" spans="1:11" x14ac:dyDescent="0.25">
      <c r="A1094" s="75" t="str">
        <f t="shared" si="36"/>
        <v>Bsistemi_14_config_TCOLOW16512HDWindows 11 Pro Education</v>
      </c>
      <c r="C1094" t="s">
        <v>331</v>
      </c>
      <c r="D1094" t="s">
        <v>305</v>
      </c>
      <c r="E1094">
        <v>16</v>
      </c>
      <c r="F1094">
        <v>512</v>
      </c>
      <c r="G1094" t="s">
        <v>114</v>
      </c>
      <c r="H1094" t="s">
        <v>304</v>
      </c>
      <c r="I1094" t="s">
        <v>309</v>
      </c>
      <c r="J1094" t="s">
        <v>297</v>
      </c>
      <c r="K1094">
        <f t="shared" si="37"/>
        <v>1</v>
      </c>
    </row>
    <row r="1095" spans="1:11" x14ac:dyDescent="0.25">
      <c r="A1095" s="75" t="str">
        <f t="shared" si="36"/>
        <v>Bsistemi_14_config_TCOLOW16512HDWindows 11 Pro</v>
      </c>
      <c r="C1095" t="s">
        <v>331</v>
      </c>
      <c r="D1095" t="s">
        <v>305</v>
      </c>
      <c r="E1095">
        <v>16</v>
      </c>
      <c r="F1095">
        <v>512</v>
      </c>
      <c r="G1095" t="s">
        <v>114</v>
      </c>
      <c r="H1095" t="s">
        <v>296</v>
      </c>
      <c r="I1095" t="s">
        <v>309</v>
      </c>
      <c r="J1095" t="s">
        <v>297</v>
      </c>
      <c r="K1095">
        <f t="shared" si="37"/>
        <v>1</v>
      </c>
    </row>
    <row r="1096" spans="1:11" x14ac:dyDescent="0.25">
      <c r="A1096" s="75" t="str">
        <f t="shared" si="36"/>
        <v>Bsistemi_14_config_TCOLOW8256FHDDistribuzione Linux</v>
      </c>
      <c r="C1096" t="s">
        <v>331</v>
      </c>
      <c r="D1096" t="s">
        <v>305</v>
      </c>
      <c r="E1096">
        <v>8</v>
      </c>
      <c r="F1096">
        <v>256</v>
      </c>
      <c r="G1096" t="s">
        <v>303</v>
      </c>
      <c r="H1096" t="s">
        <v>115</v>
      </c>
      <c r="I1096" t="s">
        <v>309</v>
      </c>
      <c r="J1096" t="s">
        <v>297</v>
      </c>
      <c r="K1096">
        <f t="shared" si="37"/>
        <v>1</v>
      </c>
    </row>
    <row r="1097" spans="1:11" x14ac:dyDescent="0.25">
      <c r="A1097" s="75" t="str">
        <f t="shared" si="36"/>
        <v>Bsistemi_14_config_TCOLOW8256FHDWindows 11 Pro Education</v>
      </c>
      <c r="C1097" t="s">
        <v>331</v>
      </c>
      <c r="D1097" t="s">
        <v>305</v>
      </c>
      <c r="E1097">
        <v>8</v>
      </c>
      <c r="F1097">
        <v>256</v>
      </c>
      <c r="G1097" t="s">
        <v>303</v>
      </c>
      <c r="H1097" t="s">
        <v>304</v>
      </c>
      <c r="I1097" t="s">
        <v>309</v>
      </c>
      <c r="J1097" t="s">
        <v>297</v>
      </c>
      <c r="K1097">
        <f t="shared" si="37"/>
        <v>1</v>
      </c>
    </row>
    <row r="1098" spans="1:11" x14ac:dyDescent="0.25">
      <c r="A1098" s="75" t="str">
        <f t="shared" si="36"/>
        <v>Bsistemi_14_config_TCOLOW8256FHDWindows 11 Pro</v>
      </c>
      <c r="C1098" t="s">
        <v>331</v>
      </c>
      <c r="D1098" t="s">
        <v>305</v>
      </c>
      <c r="E1098">
        <v>8</v>
      </c>
      <c r="F1098">
        <v>256</v>
      </c>
      <c r="G1098" t="s">
        <v>303</v>
      </c>
      <c r="H1098" t="s">
        <v>296</v>
      </c>
      <c r="I1098" t="s">
        <v>309</v>
      </c>
      <c r="J1098" t="s">
        <v>297</v>
      </c>
      <c r="K1098">
        <f t="shared" si="37"/>
        <v>1</v>
      </c>
    </row>
    <row r="1099" spans="1:11" x14ac:dyDescent="0.25">
      <c r="A1099" s="75" t="str">
        <f t="shared" si="36"/>
        <v>Bsistemi_14_config_TCOLOW16256FHDDistribuzione Linux</v>
      </c>
      <c r="C1099" t="s">
        <v>331</v>
      </c>
      <c r="D1099" t="s">
        <v>305</v>
      </c>
      <c r="E1099">
        <v>16</v>
      </c>
      <c r="F1099">
        <v>256</v>
      </c>
      <c r="G1099" t="s">
        <v>303</v>
      </c>
      <c r="H1099" t="s">
        <v>115</v>
      </c>
      <c r="I1099" t="s">
        <v>309</v>
      </c>
      <c r="J1099" t="s">
        <v>297</v>
      </c>
      <c r="K1099">
        <f t="shared" si="37"/>
        <v>1</v>
      </c>
    </row>
    <row r="1100" spans="1:11" x14ac:dyDescent="0.25">
      <c r="A1100" s="75" t="str">
        <f t="shared" si="36"/>
        <v>Bsistemi_14_config_TCOLOW16256FHDWindows 11 Pro Education</v>
      </c>
      <c r="C1100" t="s">
        <v>331</v>
      </c>
      <c r="D1100" t="s">
        <v>305</v>
      </c>
      <c r="E1100">
        <v>16</v>
      </c>
      <c r="F1100">
        <v>256</v>
      </c>
      <c r="G1100" t="s">
        <v>303</v>
      </c>
      <c r="H1100" t="s">
        <v>304</v>
      </c>
      <c r="I1100" t="s">
        <v>309</v>
      </c>
      <c r="J1100" t="s">
        <v>297</v>
      </c>
      <c r="K1100">
        <f t="shared" si="37"/>
        <v>1</v>
      </c>
    </row>
    <row r="1101" spans="1:11" x14ac:dyDescent="0.25">
      <c r="A1101" s="75" t="str">
        <f t="shared" si="36"/>
        <v>Bsistemi_14_config_TCOLOW16256FHDWindows 11 Pro</v>
      </c>
      <c r="C1101" t="s">
        <v>331</v>
      </c>
      <c r="D1101" t="s">
        <v>305</v>
      </c>
      <c r="E1101">
        <v>16</v>
      </c>
      <c r="F1101">
        <v>256</v>
      </c>
      <c r="G1101" t="s">
        <v>303</v>
      </c>
      <c r="H1101" t="s">
        <v>296</v>
      </c>
      <c r="I1101" t="s">
        <v>309</v>
      </c>
      <c r="J1101" t="s">
        <v>297</v>
      </c>
      <c r="K1101">
        <f t="shared" si="37"/>
        <v>1</v>
      </c>
    </row>
    <row r="1102" spans="1:11" x14ac:dyDescent="0.25">
      <c r="A1102" s="75" t="str">
        <f t="shared" si="36"/>
        <v>Bsistemi_14_config_TCOLOW8512FHDDistribuzione Linux</v>
      </c>
      <c r="C1102" t="s">
        <v>331</v>
      </c>
      <c r="D1102" t="s">
        <v>305</v>
      </c>
      <c r="E1102">
        <v>8</v>
      </c>
      <c r="F1102">
        <v>512</v>
      </c>
      <c r="G1102" t="s">
        <v>303</v>
      </c>
      <c r="H1102" t="s">
        <v>115</v>
      </c>
      <c r="I1102" t="s">
        <v>309</v>
      </c>
      <c r="J1102" t="s">
        <v>297</v>
      </c>
      <c r="K1102">
        <f t="shared" si="37"/>
        <v>1</v>
      </c>
    </row>
    <row r="1103" spans="1:11" x14ac:dyDescent="0.25">
      <c r="A1103" s="75" t="str">
        <f t="shared" si="36"/>
        <v>Bsistemi_14_config_TCOLOW8512FHDWindows 11 Pro Education</v>
      </c>
      <c r="C1103" t="s">
        <v>331</v>
      </c>
      <c r="D1103" t="s">
        <v>305</v>
      </c>
      <c r="E1103">
        <v>8</v>
      </c>
      <c r="F1103">
        <v>512</v>
      </c>
      <c r="G1103" t="s">
        <v>303</v>
      </c>
      <c r="H1103" t="s">
        <v>304</v>
      </c>
      <c r="I1103" t="s">
        <v>309</v>
      </c>
      <c r="J1103" t="s">
        <v>297</v>
      </c>
      <c r="K1103">
        <f t="shared" si="37"/>
        <v>1</v>
      </c>
    </row>
    <row r="1104" spans="1:11" x14ac:dyDescent="0.25">
      <c r="A1104" s="75" t="str">
        <f t="shared" si="36"/>
        <v>Bsistemi_14_config_TCOLOW8512FHDWindows 11 Pro</v>
      </c>
      <c r="C1104" t="s">
        <v>331</v>
      </c>
      <c r="D1104" t="s">
        <v>305</v>
      </c>
      <c r="E1104">
        <v>8</v>
      </c>
      <c r="F1104">
        <v>512</v>
      </c>
      <c r="G1104" t="s">
        <v>303</v>
      </c>
      <c r="H1104" t="s">
        <v>296</v>
      </c>
      <c r="I1104" t="s">
        <v>309</v>
      </c>
      <c r="J1104" t="s">
        <v>297</v>
      </c>
      <c r="K1104">
        <f t="shared" si="37"/>
        <v>1</v>
      </c>
    </row>
    <row r="1105" spans="1:11" x14ac:dyDescent="0.25">
      <c r="A1105" s="75" t="str">
        <f t="shared" si="36"/>
        <v>Bsistemi_14_config_TCOLOW16512FHDDistribuzione Linux</v>
      </c>
      <c r="C1105" t="s">
        <v>331</v>
      </c>
      <c r="D1105" t="s">
        <v>305</v>
      </c>
      <c r="E1105">
        <v>16</v>
      </c>
      <c r="F1105">
        <v>512</v>
      </c>
      <c r="G1105" t="s">
        <v>303</v>
      </c>
      <c r="H1105" t="s">
        <v>115</v>
      </c>
      <c r="I1105" t="s">
        <v>309</v>
      </c>
      <c r="J1105" t="s">
        <v>297</v>
      </c>
      <c r="K1105">
        <f t="shared" si="37"/>
        <v>1</v>
      </c>
    </row>
    <row r="1106" spans="1:11" x14ac:dyDescent="0.25">
      <c r="A1106" s="75" t="str">
        <f t="shared" si="36"/>
        <v>Bsistemi_14_config_TCOLOW16512FHDWindows 11 Pro Education</v>
      </c>
      <c r="C1106" t="s">
        <v>331</v>
      </c>
      <c r="D1106" t="s">
        <v>305</v>
      </c>
      <c r="E1106">
        <v>16</v>
      </c>
      <c r="F1106">
        <v>512</v>
      </c>
      <c r="G1106" t="s">
        <v>303</v>
      </c>
      <c r="H1106" t="s">
        <v>304</v>
      </c>
      <c r="I1106" t="s">
        <v>309</v>
      </c>
      <c r="J1106" t="s">
        <v>297</v>
      </c>
      <c r="K1106">
        <f t="shared" si="37"/>
        <v>1</v>
      </c>
    </row>
    <row r="1107" spans="1:11" x14ac:dyDescent="0.25">
      <c r="A1107" s="75" t="str">
        <f t="shared" si="36"/>
        <v>Bsistemi_14_config_TCOLOW16512FHDWindows 11 Pro</v>
      </c>
      <c r="C1107" t="s">
        <v>331</v>
      </c>
      <c r="D1107" t="s">
        <v>305</v>
      </c>
      <c r="E1107">
        <v>16</v>
      </c>
      <c r="F1107">
        <v>512</v>
      </c>
      <c r="G1107" t="s">
        <v>303</v>
      </c>
      <c r="H1107" t="s">
        <v>296</v>
      </c>
      <c r="I1107" t="s">
        <v>309</v>
      </c>
      <c r="J1107" t="s">
        <v>297</v>
      </c>
      <c r="K1107">
        <f t="shared" si="37"/>
        <v>1</v>
      </c>
    </row>
    <row r="1108" spans="1:11" x14ac:dyDescent="0.25">
      <c r="A1108" s="75" t="str">
        <f t="shared" si="36"/>
        <v>Bsistemi_14_config_TCOMID8256HDDistribuzione Linux</v>
      </c>
      <c r="C1108" t="s">
        <v>331</v>
      </c>
      <c r="D1108" t="s">
        <v>306</v>
      </c>
      <c r="E1108">
        <v>8</v>
      </c>
      <c r="F1108">
        <v>256</v>
      </c>
      <c r="G1108" t="s">
        <v>114</v>
      </c>
      <c r="H1108" t="s">
        <v>115</v>
      </c>
      <c r="I1108" t="s">
        <v>309</v>
      </c>
      <c r="J1108" t="s">
        <v>297</v>
      </c>
      <c r="K1108">
        <f t="shared" si="37"/>
        <v>1</v>
      </c>
    </row>
    <row r="1109" spans="1:11" x14ac:dyDescent="0.25">
      <c r="A1109" s="75" t="str">
        <f t="shared" ref="A1109:A1172" si="38">C1109&amp;"_"&amp;I1109&amp;D1109&amp;E1109&amp;F1109&amp;G1109&amp;H1109</f>
        <v>Bsistemi_14_config_TCOMID8256HDWindows 11 Pro Education</v>
      </c>
      <c r="C1109" t="s">
        <v>331</v>
      </c>
      <c r="D1109" t="s">
        <v>306</v>
      </c>
      <c r="E1109">
        <v>8</v>
      </c>
      <c r="F1109">
        <v>256</v>
      </c>
      <c r="G1109" t="s">
        <v>114</v>
      </c>
      <c r="H1109" t="s">
        <v>304</v>
      </c>
      <c r="I1109" t="s">
        <v>309</v>
      </c>
      <c r="J1109" t="s">
        <v>297</v>
      </c>
      <c r="K1109">
        <f t="shared" si="37"/>
        <v>1</v>
      </c>
    </row>
    <row r="1110" spans="1:11" x14ac:dyDescent="0.25">
      <c r="A1110" s="75" t="str">
        <f t="shared" si="38"/>
        <v>Bsistemi_14_config_TCOMID8256HDWindows 11 Pro</v>
      </c>
      <c r="C1110" t="s">
        <v>331</v>
      </c>
      <c r="D1110" t="s">
        <v>306</v>
      </c>
      <c r="E1110">
        <v>8</v>
      </c>
      <c r="F1110">
        <v>256</v>
      </c>
      <c r="G1110" t="s">
        <v>114</v>
      </c>
      <c r="H1110" t="s">
        <v>296</v>
      </c>
      <c r="I1110" t="s">
        <v>309</v>
      </c>
      <c r="J1110" t="s">
        <v>297</v>
      </c>
      <c r="K1110">
        <f t="shared" si="37"/>
        <v>1</v>
      </c>
    </row>
    <row r="1111" spans="1:11" x14ac:dyDescent="0.25">
      <c r="A1111" s="75" t="str">
        <f t="shared" si="38"/>
        <v>Bsistemi_14_config_TCOMID16256HDDistribuzione Linux</v>
      </c>
      <c r="C1111" t="s">
        <v>331</v>
      </c>
      <c r="D1111" t="s">
        <v>306</v>
      </c>
      <c r="E1111">
        <v>16</v>
      </c>
      <c r="F1111">
        <v>256</v>
      </c>
      <c r="G1111" t="s">
        <v>114</v>
      </c>
      <c r="H1111" t="s">
        <v>115</v>
      </c>
      <c r="I1111" t="s">
        <v>309</v>
      </c>
      <c r="J1111" t="s">
        <v>297</v>
      </c>
      <c r="K1111">
        <f t="shared" si="37"/>
        <v>1</v>
      </c>
    </row>
    <row r="1112" spans="1:11" x14ac:dyDescent="0.25">
      <c r="A1112" s="75" t="str">
        <f t="shared" si="38"/>
        <v>Bsistemi_14_config_TCOMID16256HDWindows 11 Pro Education</v>
      </c>
      <c r="C1112" t="s">
        <v>331</v>
      </c>
      <c r="D1112" t="s">
        <v>306</v>
      </c>
      <c r="E1112">
        <v>16</v>
      </c>
      <c r="F1112">
        <v>256</v>
      </c>
      <c r="G1112" t="s">
        <v>114</v>
      </c>
      <c r="H1112" t="s">
        <v>304</v>
      </c>
      <c r="I1112" t="s">
        <v>309</v>
      </c>
      <c r="J1112" t="s">
        <v>297</v>
      </c>
      <c r="K1112">
        <f t="shared" si="37"/>
        <v>1</v>
      </c>
    </row>
    <row r="1113" spans="1:11" x14ac:dyDescent="0.25">
      <c r="A1113" s="75" t="str">
        <f t="shared" si="38"/>
        <v>Bsistemi_14_config_TCOMID16256HDWindows 11 Pro</v>
      </c>
      <c r="C1113" t="s">
        <v>331</v>
      </c>
      <c r="D1113" t="s">
        <v>306</v>
      </c>
      <c r="E1113">
        <v>16</v>
      </c>
      <c r="F1113">
        <v>256</v>
      </c>
      <c r="G1113" t="s">
        <v>114</v>
      </c>
      <c r="H1113" t="s">
        <v>296</v>
      </c>
      <c r="I1113" t="s">
        <v>309</v>
      </c>
      <c r="J1113" t="s">
        <v>297</v>
      </c>
      <c r="K1113">
        <f t="shared" si="37"/>
        <v>1</v>
      </c>
    </row>
    <row r="1114" spans="1:11" x14ac:dyDescent="0.25">
      <c r="A1114" s="75" t="str">
        <f t="shared" si="38"/>
        <v>Bsistemi_14_config_TCOMID8512HDDistribuzione Linux</v>
      </c>
      <c r="C1114" t="s">
        <v>331</v>
      </c>
      <c r="D1114" t="s">
        <v>306</v>
      </c>
      <c r="E1114">
        <v>8</v>
      </c>
      <c r="F1114">
        <v>512</v>
      </c>
      <c r="G1114" t="s">
        <v>114</v>
      </c>
      <c r="H1114" t="s">
        <v>115</v>
      </c>
      <c r="I1114" t="s">
        <v>309</v>
      </c>
      <c r="J1114" t="s">
        <v>297</v>
      </c>
      <c r="K1114">
        <f t="shared" si="37"/>
        <v>1</v>
      </c>
    </row>
    <row r="1115" spans="1:11" x14ac:dyDescent="0.25">
      <c r="A1115" s="75" t="str">
        <f t="shared" si="38"/>
        <v>Bsistemi_14_config_TCOMID8512HDWindows 11 Pro Education</v>
      </c>
      <c r="C1115" t="s">
        <v>331</v>
      </c>
      <c r="D1115" t="s">
        <v>306</v>
      </c>
      <c r="E1115">
        <v>8</v>
      </c>
      <c r="F1115">
        <v>512</v>
      </c>
      <c r="G1115" t="s">
        <v>114</v>
      </c>
      <c r="H1115" t="s">
        <v>304</v>
      </c>
      <c r="I1115" t="s">
        <v>309</v>
      </c>
      <c r="J1115" t="s">
        <v>297</v>
      </c>
      <c r="K1115">
        <f t="shared" si="37"/>
        <v>1</v>
      </c>
    </row>
    <row r="1116" spans="1:11" x14ac:dyDescent="0.25">
      <c r="A1116" s="75" t="str">
        <f t="shared" si="38"/>
        <v>Bsistemi_14_config_TCOMID8512HDWindows 11 Pro</v>
      </c>
      <c r="C1116" t="s">
        <v>331</v>
      </c>
      <c r="D1116" t="s">
        <v>306</v>
      </c>
      <c r="E1116">
        <v>8</v>
      </c>
      <c r="F1116">
        <v>512</v>
      </c>
      <c r="G1116" t="s">
        <v>114</v>
      </c>
      <c r="H1116" t="s">
        <v>296</v>
      </c>
      <c r="I1116" t="s">
        <v>309</v>
      </c>
      <c r="J1116" t="s">
        <v>297</v>
      </c>
      <c r="K1116">
        <f t="shared" si="37"/>
        <v>1</v>
      </c>
    </row>
    <row r="1117" spans="1:11" x14ac:dyDescent="0.25">
      <c r="A1117" s="75" t="str">
        <f t="shared" si="38"/>
        <v>Bsistemi_14_config_TCOMID16512HDDistribuzione Linux</v>
      </c>
      <c r="C1117" t="s">
        <v>331</v>
      </c>
      <c r="D1117" t="s">
        <v>306</v>
      </c>
      <c r="E1117">
        <v>16</v>
      </c>
      <c r="F1117">
        <v>512</v>
      </c>
      <c r="G1117" t="s">
        <v>114</v>
      </c>
      <c r="H1117" t="s">
        <v>115</v>
      </c>
      <c r="I1117" t="s">
        <v>309</v>
      </c>
      <c r="J1117" t="s">
        <v>297</v>
      </c>
      <c r="K1117">
        <f t="shared" si="37"/>
        <v>1</v>
      </c>
    </row>
    <row r="1118" spans="1:11" x14ac:dyDescent="0.25">
      <c r="A1118" s="75" t="str">
        <f t="shared" si="38"/>
        <v>Bsistemi_14_config_TCOMID16512HDWindows 11 Pro Education</v>
      </c>
      <c r="C1118" t="s">
        <v>331</v>
      </c>
      <c r="D1118" t="s">
        <v>306</v>
      </c>
      <c r="E1118">
        <v>16</v>
      </c>
      <c r="F1118">
        <v>512</v>
      </c>
      <c r="G1118" t="s">
        <v>114</v>
      </c>
      <c r="H1118" t="s">
        <v>304</v>
      </c>
      <c r="I1118" t="s">
        <v>309</v>
      </c>
      <c r="J1118" t="s">
        <v>297</v>
      </c>
      <c r="K1118">
        <f t="shared" si="37"/>
        <v>1</v>
      </c>
    </row>
    <row r="1119" spans="1:11" x14ac:dyDescent="0.25">
      <c r="A1119" s="75" t="str">
        <f t="shared" si="38"/>
        <v>Bsistemi_14_config_TCOMID16512HDWindows 11 Pro</v>
      </c>
      <c r="C1119" t="s">
        <v>331</v>
      </c>
      <c r="D1119" t="s">
        <v>306</v>
      </c>
      <c r="E1119">
        <v>16</v>
      </c>
      <c r="F1119">
        <v>512</v>
      </c>
      <c r="G1119" t="s">
        <v>114</v>
      </c>
      <c r="H1119" t="s">
        <v>296</v>
      </c>
      <c r="I1119" t="s">
        <v>309</v>
      </c>
      <c r="J1119" t="s">
        <v>297</v>
      </c>
      <c r="K1119">
        <f t="shared" si="37"/>
        <v>1</v>
      </c>
    </row>
    <row r="1120" spans="1:11" x14ac:dyDescent="0.25">
      <c r="A1120" s="75" t="str">
        <f t="shared" si="38"/>
        <v>Bsistemi_14_config_TCOMID8256FHDDistribuzione Linux</v>
      </c>
      <c r="C1120" t="s">
        <v>331</v>
      </c>
      <c r="D1120" t="s">
        <v>306</v>
      </c>
      <c r="E1120">
        <v>8</v>
      </c>
      <c r="F1120">
        <v>256</v>
      </c>
      <c r="G1120" t="s">
        <v>303</v>
      </c>
      <c r="H1120" t="s">
        <v>115</v>
      </c>
      <c r="I1120" t="s">
        <v>309</v>
      </c>
      <c r="J1120" t="s">
        <v>297</v>
      </c>
      <c r="K1120">
        <f t="shared" si="37"/>
        <v>1</v>
      </c>
    </row>
    <row r="1121" spans="1:11" x14ac:dyDescent="0.25">
      <c r="A1121" s="75" t="str">
        <f t="shared" si="38"/>
        <v>Bsistemi_14_config_TCOMID8256FHDWindows 11 Pro Education</v>
      </c>
      <c r="C1121" t="s">
        <v>331</v>
      </c>
      <c r="D1121" t="s">
        <v>306</v>
      </c>
      <c r="E1121">
        <v>8</v>
      </c>
      <c r="F1121">
        <v>256</v>
      </c>
      <c r="G1121" t="s">
        <v>303</v>
      </c>
      <c r="H1121" t="s">
        <v>304</v>
      </c>
      <c r="I1121" t="s">
        <v>309</v>
      </c>
      <c r="J1121" t="s">
        <v>297</v>
      </c>
      <c r="K1121">
        <f t="shared" si="37"/>
        <v>1</v>
      </c>
    </row>
    <row r="1122" spans="1:11" x14ac:dyDescent="0.25">
      <c r="A1122" s="75" t="str">
        <f t="shared" si="38"/>
        <v>Bsistemi_14_config_TCOMID8256FHDWindows 11 Pro</v>
      </c>
      <c r="C1122" t="s">
        <v>331</v>
      </c>
      <c r="D1122" t="s">
        <v>306</v>
      </c>
      <c r="E1122">
        <v>8</v>
      </c>
      <c r="F1122">
        <v>256</v>
      </c>
      <c r="G1122" t="s">
        <v>303</v>
      </c>
      <c r="H1122" t="s">
        <v>296</v>
      </c>
      <c r="I1122" t="s">
        <v>309</v>
      </c>
      <c r="J1122" t="s">
        <v>297</v>
      </c>
      <c r="K1122">
        <f t="shared" si="37"/>
        <v>1</v>
      </c>
    </row>
    <row r="1123" spans="1:11" x14ac:dyDescent="0.25">
      <c r="A1123" s="75" t="str">
        <f t="shared" si="38"/>
        <v>Bsistemi_14_config_TCOMID16256FHDDistribuzione Linux</v>
      </c>
      <c r="C1123" t="s">
        <v>331</v>
      </c>
      <c r="D1123" t="s">
        <v>306</v>
      </c>
      <c r="E1123">
        <v>16</v>
      </c>
      <c r="F1123">
        <v>256</v>
      </c>
      <c r="G1123" t="s">
        <v>303</v>
      </c>
      <c r="H1123" t="s">
        <v>115</v>
      </c>
      <c r="I1123" t="s">
        <v>309</v>
      </c>
      <c r="J1123" t="s">
        <v>297</v>
      </c>
      <c r="K1123">
        <f t="shared" si="37"/>
        <v>1</v>
      </c>
    </row>
    <row r="1124" spans="1:11" x14ac:dyDescent="0.25">
      <c r="A1124" s="75" t="str">
        <f t="shared" si="38"/>
        <v>Bsistemi_14_config_TCOMID16256FHDWindows 11 Pro Education</v>
      </c>
      <c r="C1124" t="s">
        <v>331</v>
      </c>
      <c r="D1124" t="s">
        <v>306</v>
      </c>
      <c r="E1124">
        <v>16</v>
      </c>
      <c r="F1124">
        <v>256</v>
      </c>
      <c r="G1124" t="s">
        <v>303</v>
      </c>
      <c r="H1124" t="s">
        <v>304</v>
      </c>
      <c r="I1124" t="s">
        <v>309</v>
      </c>
      <c r="J1124" t="s">
        <v>297</v>
      </c>
      <c r="K1124">
        <f t="shared" si="37"/>
        <v>1</v>
      </c>
    </row>
    <row r="1125" spans="1:11" x14ac:dyDescent="0.25">
      <c r="A1125" s="75" t="str">
        <f t="shared" si="38"/>
        <v>Bsistemi_14_config_TCOMID16256FHDWindows 11 Pro</v>
      </c>
      <c r="C1125" t="s">
        <v>331</v>
      </c>
      <c r="D1125" t="s">
        <v>306</v>
      </c>
      <c r="E1125">
        <v>16</v>
      </c>
      <c r="F1125">
        <v>256</v>
      </c>
      <c r="G1125" t="s">
        <v>303</v>
      </c>
      <c r="H1125" t="s">
        <v>296</v>
      </c>
      <c r="I1125" t="s">
        <v>309</v>
      </c>
      <c r="J1125" t="s">
        <v>297</v>
      </c>
      <c r="K1125">
        <f t="shared" si="37"/>
        <v>1</v>
      </c>
    </row>
    <row r="1126" spans="1:11" x14ac:dyDescent="0.25">
      <c r="A1126" s="75" t="str">
        <f t="shared" si="38"/>
        <v>Bsistemi_14_config_TCOMID8512FHDDistribuzione Linux</v>
      </c>
      <c r="C1126" t="s">
        <v>331</v>
      </c>
      <c r="D1126" t="s">
        <v>306</v>
      </c>
      <c r="E1126">
        <v>8</v>
      </c>
      <c r="F1126">
        <v>512</v>
      </c>
      <c r="G1126" t="s">
        <v>303</v>
      </c>
      <c r="H1126" t="s">
        <v>115</v>
      </c>
      <c r="I1126" t="s">
        <v>309</v>
      </c>
      <c r="J1126" t="s">
        <v>297</v>
      </c>
      <c r="K1126">
        <f t="shared" si="37"/>
        <v>1</v>
      </c>
    </row>
    <row r="1127" spans="1:11" x14ac:dyDescent="0.25">
      <c r="A1127" s="75" t="str">
        <f t="shared" si="38"/>
        <v>Bsistemi_14_config_TCOMID8512FHDWindows 11 Pro Education</v>
      </c>
      <c r="C1127" t="s">
        <v>331</v>
      </c>
      <c r="D1127" t="s">
        <v>306</v>
      </c>
      <c r="E1127">
        <v>8</v>
      </c>
      <c r="F1127">
        <v>512</v>
      </c>
      <c r="G1127" t="s">
        <v>303</v>
      </c>
      <c r="H1127" t="s">
        <v>304</v>
      </c>
      <c r="I1127" t="s">
        <v>309</v>
      </c>
      <c r="J1127" t="s">
        <v>297</v>
      </c>
      <c r="K1127">
        <f t="shared" si="37"/>
        <v>1</v>
      </c>
    </row>
    <row r="1128" spans="1:11" x14ac:dyDescent="0.25">
      <c r="A1128" s="75" t="str">
        <f t="shared" si="38"/>
        <v>Bsistemi_14_config_TCOMID8512FHDWindows 11 Pro</v>
      </c>
      <c r="C1128" t="s">
        <v>331</v>
      </c>
      <c r="D1128" t="s">
        <v>306</v>
      </c>
      <c r="E1128">
        <v>8</v>
      </c>
      <c r="F1128">
        <v>512</v>
      </c>
      <c r="G1128" t="s">
        <v>303</v>
      </c>
      <c r="H1128" t="s">
        <v>296</v>
      </c>
      <c r="I1128" t="s">
        <v>309</v>
      </c>
      <c r="J1128" t="s">
        <v>297</v>
      </c>
      <c r="K1128">
        <f t="shared" si="37"/>
        <v>1</v>
      </c>
    </row>
    <row r="1129" spans="1:11" x14ac:dyDescent="0.25">
      <c r="A1129" s="75" t="str">
        <f t="shared" si="38"/>
        <v>Bsistemi_14_config_TCOMID16512FHDDistribuzione Linux</v>
      </c>
      <c r="C1129" t="s">
        <v>331</v>
      </c>
      <c r="D1129" t="s">
        <v>306</v>
      </c>
      <c r="E1129">
        <v>16</v>
      </c>
      <c r="F1129">
        <v>512</v>
      </c>
      <c r="G1129" t="s">
        <v>303</v>
      </c>
      <c r="H1129" t="s">
        <v>115</v>
      </c>
      <c r="I1129" t="s">
        <v>309</v>
      </c>
      <c r="J1129" t="s">
        <v>297</v>
      </c>
      <c r="K1129">
        <f t="shared" si="37"/>
        <v>1</v>
      </c>
    </row>
    <row r="1130" spans="1:11" x14ac:dyDescent="0.25">
      <c r="A1130" s="75" t="str">
        <f t="shared" si="38"/>
        <v>Bsistemi_14_config_TCOMID16512FHDWindows 11 Pro Education</v>
      </c>
      <c r="C1130" t="s">
        <v>331</v>
      </c>
      <c r="D1130" t="s">
        <v>306</v>
      </c>
      <c r="E1130">
        <v>16</v>
      </c>
      <c r="F1130">
        <v>512</v>
      </c>
      <c r="G1130" t="s">
        <v>303</v>
      </c>
      <c r="H1130" t="s">
        <v>304</v>
      </c>
      <c r="I1130" t="s">
        <v>309</v>
      </c>
      <c r="J1130" t="s">
        <v>297</v>
      </c>
      <c r="K1130">
        <f t="shared" si="37"/>
        <v>1</v>
      </c>
    </row>
    <row r="1131" spans="1:11" x14ac:dyDescent="0.25">
      <c r="A1131" s="75" t="str">
        <f t="shared" si="38"/>
        <v>Bsistemi_14_config_TCOMID16512FHDWindows 11 Pro</v>
      </c>
      <c r="C1131" t="s">
        <v>331</v>
      </c>
      <c r="D1131" t="s">
        <v>306</v>
      </c>
      <c r="E1131">
        <v>16</v>
      </c>
      <c r="F1131">
        <v>512</v>
      </c>
      <c r="G1131" t="s">
        <v>303</v>
      </c>
      <c r="H1131" t="s">
        <v>296</v>
      </c>
      <c r="I1131" t="s">
        <v>309</v>
      </c>
      <c r="J1131" t="s">
        <v>297</v>
      </c>
      <c r="K1131">
        <f t="shared" si="37"/>
        <v>1</v>
      </c>
    </row>
    <row r="1132" spans="1:11" x14ac:dyDescent="0.25">
      <c r="A1132" s="75" t="str">
        <f t="shared" si="38"/>
        <v>Bsistemi_14_config_TCOHIGH8256HDDistribuzione Linux</v>
      </c>
      <c r="C1132" t="s">
        <v>331</v>
      </c>
      <c r="D1132" t="s">
        <v>307</v>
      </c>
      <c r="E1132">
        <v>8</v>
      </c>
      <c r="F1132">
        <v>256</v>
      </c>
      <c r="G1132" t="s">
        <v>114</v>
      </c>
      <c r="H1132" t="s">
        <v>115</v>
      </c>
      <c r="I1132" t="s">
        <v>309</v>
      </c>
      <c r="J1132" t="s">
        <v>297</v>
      </c>
      <c r="K1132">
        <f t="shared" si="37"/>
        <v>1</v>
      </c>
    </row>
    <row r="1133" spans="1:11" x14ac:dyDescent="0.25">
      <c r="A1133" s="75" t="str">
        <f t="shared" si="38"/>
        <v>Bsistemi_14_config_TCOHIGH8256HDWindows 11 Pro Education</v>
      </c>
      <c r="C1133" t="s">
        <v>331</v>
      </c>
      <c r="D1133" t="s">
        <v>307</v>
      </c>
      <c r="E1133">
        <v>8</v>
      </c>
      <c r="F1133">
        <v>256</v>
      </c>
      <c r="G1133" t="s">
        <v>114</v>
      </c>
      <c r="H1133" t="s">
        <v>304</v>
      </c>
      <c r="I1133" t="s">
        <v>309</v>
      </c>
      <c r="J1133" t="s">
        <v>295</v>
      </c>
      <c r="K1133">
        <f t="shared" si="37"/>
        <v>0</v>
      </c>
    </row>
    <row r="1134" spans="1:11" x14ac:dyDescent="0.25">
      <c r="A1134" s="75" t="str">
        <f t="shared" si="38"/>
        <v>Bsistemi_14_config_TCOHIGH8256HDWindows 11 Pro</v>
      </c>
      <c r="C1134" t="s">
        <v>331</v>
      </c>
      <c r="D1134" t="s">
        <v>307</v>
      </c>
      <c r="E1134">
        <v>8</v>
      </c>
      <c r="F1134">
        <v>256</v>
      </c>
      <c r="G1134" t="s">
        <v>114</v>
      </c>
      <c r="H1134" t="s">
        <v>296</v>
      </c>
      <c r="I1134" t="s">
        <v>309</v>
      </c>
      <c r="J1134" t="s">
        <v>297</v>
      </c>
      <c r="K1134">
        <f t="shared" si="37"/>
        <v>1</v>
      </c>
    </row>
    <row r="1135" spans="1:11" x14ac:dyDescent="0.25">
      <c r="A1135" s="75" t="str">
        <f t="shared" si="38"/>
        <v>Bsistemi_14_config_TCOHIGH16256HDDistribuzione Linux</v>
      </c>
      <c r="C1135" t="s">
        <v>331</v>
      </c>
      <c r="D1135" t="s">
        <v>307</v>
      </c>
      <c r="E1135">
        <v>16</v>
      </c>
      <c r="F1135">
        <v>256</v>
      </c>
      <c r="G1135" t="s">
        <v>114</v>
      </c>
      <c r="H1135" t="s">
        <v>115</v>
      </c>
      <c r="I1135" t="s">
        <v>309</v>
      </c>
      <c r="J1135" t="s">
        <v>297</v>
      </c>
      <c r="K1135">
        <f t="shared" si="37"/>
        <v>1</v>
      </c>
    </row>
    <row r="1136" spans="1:11" x14ac:dyDescent="0.25">
      <c r="A1136" s="75" t="str">
        <f t="shared" si="38"/>
        <v>Bsistemi_14_config_TCOHIGH16256HDWindows 11 Pro Education</v>
      </c>
      <c r="C1136" t="s">
        <v>331</v>
      </c>
      <c r="D1136" t="s">
        <v>307</v>
      </c>
      <c r="E1136">
        <v>16</v>
      </c>
      <c r="F1136">
        <v>256</v>
      </c>
      <c r="G1136" t="s">
        <v>114</v>
      </c>
      <c r="H1136" t="s">
        <v>304</v>
      </c>
      <c r="I1136" t="s">
        <v>309</v>
      </c>
      <c r="J1136" t="s">
        <v>295</v>
      </c>
      <c r="K1136">
        <f t="shared" si="37"/>
        <v>0</v>
      </c>
    </row>
    <row r="1137" spans="1:11" x14ac:dyDescent="0.25">
      <c r="A1137" s="75" t="str">
        <f t="shared" si="38"/>
        <v>Bsistemi_14_config_TCOHIGH16256HDWindows 11 Pro</v>
      </c>
      <c r="C1137" t="s">
        <v>331</v>
      </c>
      <c r="D1137" t="s">
        <v>307</v>
      </c>
      <c r="E1137">
        <v>16</v>
      </c>
      <c r="F1137">
        <v>256</v>
      </c>
      <c r="G1137" t="s">
        <v>114</v>
      </c>
      <c r="H1137" t="s">
        <v>296</v>
      </c>
      <c r="I1137" t="s">
        <v>309</v>
      </c>
      <c r="J1137" t="s">
        <v>297</v>
      </c>
      <c r="K1137">
        <f t="shared" si="37"/>
        <v>1</v>
      </c>
    </row>
    <row r="1138" spans="1:11" x14ac:dyDescent="0.25">
      <c r="A1138" s="75" t="str">
        <f t="shared" si="38"/>
        <v>Bsistemi_14_config_TCOHIGH8512HDDistribuzione Linux</v>
      </c>
      <c r="C1138" t="s">
        <v>331</v>
      </c>
      <c r="D1138" t="s">
        <v>307</v>
      </c>
      <c r="E1138">
        <v>8</v>
      </c>
      <c r="F1138">
        <v>512</v>
      </c>
      <c r="G1138" t="s">
        <v>114</v>
      </c>
      <c r="H1138" t="s">
        <v>115</v>
      </c>
      <c r="I1138" t="s">
        <v>309</v>
      </c>
      <c r="J1138" t="s">
        <v>297</v>
      </c>
      <c r="K1138">
        <f t="shared" si="37"/>
        <v>1</v>
      </c>
    </row>
    <row r="1139" spans="1:11" x14ac:dyDescent="0.25">
      <c r="A1139" s="75" t="str">
        <f t="shared" si="38"/>
        <v>Bsistemi_14_config_TCOHIGH8512HDWindows 11 Pro Education</v>
      </c>
      <c r="C1139" t="s">
        <v>331</v>
      </c>
      <c r="D1139" t="s">
        <v>307</v>
      </c>
      <c r="E1139">
        <v>8</v>
      </c>
      <c r="F1139">
        <v>512</v>
      </c>
      <c r="G1139" t="s">
        <v>114</v>
      </c>
      <c r="H1139" t="s">
        <v>304</v>
      </c>
      <c r="I1139" t="s">
        <v>309</v>
      </c>
      <c r="J1139" t="s">
        <v>295</v>
      </c>
      <c r="K1139">
        <f t="shared" si="37"/>
        <v>0</v>
      </c>
    </row>
    <row r="1140" spans="1:11" x14ac:dyDescent="0.25">
      <c r="A1140" s="75" t="str">
        <f t="shared" si="38"/>
        <v>Bsistemi_14_config_TCOHIGH8512HDWindows 11 Pro</v>
      </c>
      <c r="C1140" t="s">
        <v>331</v>
      </c>
      <c r="D1140" t="s">
        <v>307</v>
      </c>
      <c r="E1140">
        <v>8</v>
      </c>
      <c r="F1140">
        <v>512</v>
      </c>
      <c r="G1140" t="s">
        <v>114</v>
      </c>
      <c r="H1140" t="s">
        <v>296</v>
      </c>
      <c r="I1140" t="s">
        <v>309</v>
      </c>
      <c r="J1140" t="s">
        <v>297</v>
      </c>
      <c r="K1140">
        <f t="shared" si="37"/>
        <v>1</v>
      </c>
    </row>
    <row r="1141" spans="1:11" x14ac:dyDescent="0.25">
      <c r="A1141" s="75" t="str">
        <f t="shared" si="38"/>
        <v>Bsistemi_14_config_TCOHIGH16512HDDistribuzione Linux</v>
      </c>
      <c r="C1141" t="s">
        <v>331</v>
      </c>
      <c r="D1141" t="s">
        <v>307</v>
      </c>
      <c r="E1141">
        <v>16</v>
      </c>
      <c r="F1141">
        <v>512</v>
      </c>
      <c r="G1141" t="s">
        <v>114</v>
      </c>
      <c r="H1141" t="s">
        <v>115</v>
      </c>
      <c r="I1141" t="s">
        <v>309</v>
      </c>
      <c r="J1141" t="s">
        <v>297</v>
      </c>
      <c r="K1141">
        <f t="shared" si="37"/>
        <v>1</v>
      </c>
    </row>
    <row r="1142" spans="1:11" x14ac:dyDescent="0.25">
      <c r="A1142" s="75" t="str">
        <f t="shared" si="38"/>
        <v>Bsistemi_14_config_TCOHIGH16512HDWindows 11 Pro Education</v>
      </c>
      <c r="C1142" t="s">
        <v>331</v>
      </c>
      <c r="D1142" t="s">
        <v>307</v>
      </c>
      <c r="E1142">
        <v>16</v>
      </c>
      <c r="F1142">
        <v>512</v>
      </c>
      <c r="G1142" t="s">
        <v>114</v>
      </c>
      <c r="H1142" t="s">
        <v>304</v>
      </c>
      <c r="I1142" t="s">
        <v>309</v>
      </c>
      <c r="J1142" t="s">
        <v>295</v>
      </c>
      <c r="K1142">
        <f t="shared" si="37"/>
        <v>0</v>
      </c>
    </row>
    <row r="1143" spans="1:11" x14ac:dyDescent="0.25">
      <c r="A1143" s="75" t="str">
        <f t="shared" si="38"/>
        <v>Bsistemi_14_config_TCOHIGH16512HDWindows 11 Pro</v>
      </c>
      <c r="C1143" t="s">
        <v>331</v>
      </c>
      <c r="D1143" t="s">
        <v>307</v>
      </c>
      <c r="E1143">
        <v>16</v>
      </c>
      <c r="F1143">
        <v>512</v>
      </c>
      <c r="G1143" t="s">
        <v>114</v>
      </c>
      <c r="H1143" t="s">
        <v>296</v>
      </c>
      <c r="I1143" t="s">
        <v>309</v>
      </c>
      <c r="J1143" t="s">
        <v>297</v>
      </c>
      <c r="K1143">
        <f t="shared" si="37"/>
        <v>1</v>
      </c>
    </row>
    <row r="1144" spans="1:11" x14ac:dyDescent="0.25">
      <c r="A1144" s="75" t="str">
        <f t="shared" si="38"/>
        <v>Bsistemi_14_config_TCOHIGH8256FHDDistribuzione Linux</v>
      </c>
      <c r="C1144" t="s">
        <v>331</v>
      </c>
      <c r="D1144" t="s">
        <v>307</v>
      </c>
      <c r="E1144">
        <v>8</v>
      </c>
      <c r="F1144">
        <v>256</v>
      </c>
      <c r="G1144" t="s">
        <v>303</v>
      </c>
      <c r="H1144" t="s">
        <v>115</v>
      </c>
      <c r="I1144" t="s">
        <v>309</v>
      </c>
      <c r="J1144" t="s">
        <v>297</v>
      </c>
      <c r="K1144">
        <f t="shared" si="37"/>
        <v>1</v>
      </c>
    </row>
    <row r="1145" spans="1:11" x14ac:dyDescent="0.25">
      <c r="A1145" s="75" t="str">
        <f t="shared" si="38"/>
        <v>Bsistemi_14_config_TCOHIGH8256FHDWindows 11 Pro Education</v>
      </c>
      <c r="C1145" t="s">
        <v>331</v>
      </c>
      <c r="D1145" t="s">
        <v>307</v>
      </c>
      <c r="E1145">
        <v>8</v>
      </c>
      <c r="F1145">
        <v>256</v>
      </c>
      <c r="G1145" t="s">
        <v>303</v>
      </c>
      <c r="H1145" t="s">
        <v>304</v>
      </c>
      <c r="I1145" t="s">
        <v>309</v>
      </c>
      <c r="J1145" t="s">
        <v>295</v>
      </c>
      <c r="K1145">
        <f t="shared" si="37"/>
        <v>0</v>
      </c>
    </row>
    <row r="1146" spans="1:11" x14ac:dyDescent="0.25">
      <c r="A1146" s="75" t="str">
        <f t="shared" si="38"/>
        <v>Bsistemi_14_config_TCOHIGH8256FHDWindows 11 Pro</v>
      </c>
      <c r="C1146" t="s">
        <v>331</v>
      </c>
      <c r="D1146" t="s">
        <v>307</v>
      </c>
      <c r="E1146">
        <v>8</v>
      </c>
      <c r="F1146">
        <v>256</v>
      </c>
      <c r="G1146" t="s">
        <v>303</v>
      </c>
      <c r="H1146" t="s">
        <v>296</v>
      </c>
      <c r="I1146" t="s">
        <v>309</v>
      </c>
      <c r="J1146" t="s">
        <v>297</v>
      </c>
      <c r="K1146">
        <f t="shared" si="37"/>
        <v>1</v>
      </c>
    </row>
    <row r="1147" spans="1:11" x14ac:dyDescent="0.25">
      <c r="A1147" s="75" t="str">
        <f t="shared" si="38"/>
        <v>Bsistemi_14_config_TCOHIGH16256FHDDistribuzione Linux</v>
      </c>
      <c r="C1147" t="s">
        <v>331</v>
      </c>
      <c r="D1147" t="s">
        <v>307</v>
      </c>
      <c r="E1147">
        <v>16</v>
      </c>
      <c r="F1147">
        <v>256</v>
      </c>
      <c r="G1147" t="s">
        <v>303</v>
      </c>
      <c r="H1147" t="s">
        <v>115</v>
      </c>
      <c r="I1147" t="s">
        <v>309</v>
      </c>
      <c r="J1147" t="s">
        <v>297</v>
      </c>
      <c r="K1147">
        <f t="shared" si="37"/>
        <v>1</v>
      </c>
    </row>
    <row r="1148" spans="1:11" x14ac:dyDescent="0.25">
      <c r="A1148" s="75" t="str">
        <f t="shared" si="38"/>
        <v>Bsistemi_14_config_TCOHIGH16256FHDWindows 11 Pro Education</v>
      </c>
      <c r="C1148" t="s">
        <v>331</v>
      </c>
      <c r="D1148" t="s">
        <v>307</v>
      </c>
      <c r="E1148">
        <v>16</v>
      </c>
      <c r="F1148">
        <v>256</v>
      </c>
      <c r="G1148" t="s">
        <v>303</v>
      </c>
      <c r="H1148" t="s">
        <v>304</v>
      </c>
      <c r="I1148" t="s">
        <v>309</v>
      </c>
      <c r="J1148" t="s">
        <v>295</v>
      </c>
      <c r="K1148">
        <f t="shared" si="37"/>
        <v>0</v>
      </c>
    </row>
    <row r="1149" spans="1:11" x14ac:dyDescent="0.25">
      <c r="A1149" s="75" t="str">
        <f t="shared" si="38"/>
        <v>Bsistemi_14_config_TCOHIGH16256FHDWindows 11 Pro</v>
      </c>
      <c r="C1149" t="s">
        <v>331</v>
      </c>
      <c r="D1149" t="s">
        <v>307</v>
      </c>
      <c r="E1149">
        <v>16</v>
      </c>
      <c r="F1149">
        <v>256</v>
      </c>
      <c r="G1149" t="s">
        <v>303</v>
      </c>
      <c r="H1149" t="s">
        <v>296</v>
      </c>
      <c r="I1149" t="s">
        <v>309</v>
      </c>
      <c r="J1149" t="s">
        <v>297</v>
      </c>
      <c r="K1149">
        <f t="shared" si="37"/>
        <v>1</v>
      </c>
    </row>
    <row r="1150" spans="1:11" x14ac:dyDescent="0.25">
      <c r="A1150" s="75" t="str">
        <f t="shared" si="38"/>
        <v>Bsistemi_14_config_TCOHIGH8512FHDDistribuzione Linux</v>
      </c>
      <c r="C1150" t="s">
        <v>331</v>
      </c>
      <c r="D1150" t="s">
        <v>307</v>
      </c>
      <c r="E1150">
        <v>8</v>
      </c>
      <c r="F1150">
        <v>512</v>
      </c>
      <c r="G1150" t="s">
        <v>303</v>
      </c>
      <c r="H1150" t="s">
        <v>115</v>
      </c>
      <c r="I1150" t="s">
        <v>309</v>
      </c>
      <c r="J1150" t="s">
        <v>297</v>
      </c>
      <c r="K1150">
        <f t="shared" si="37"/>
        <v>1</v>
      </c>
    </row>
    <row r="1151" spans="1:11" x14ac:dyDescent="0.25">
      <c r="A1151" s="75" t="str">
        <f t="shared" si="38"/>
        <v>Bsistemi_14_config_TCOHIGH8512FHDWindows 11 Pro Education</v>
      </c>
      <c r="C1151" t="s">
        <v>331</v>
      </c>
      <c r="D1151" t="s">
        <v>307</v>
      </c>
      <c r="E1151">
        <v>8</v>
      </c>
      <c r="F1151">
        <v>512</v>
      </c>
      <c r="G1151" t="s">
        <v>303</v>
      </c>
      <c r="H1151" t="s">
        <v>304</v>
      </c>
      <c r="I1151" t="s">
        <v>309</v>
      </c>
      <c r="J1151" t="s">
        <v>295</v>
      </c>
      <c r="K1151">
        <f t="shared" si="37"/>
        <v>0</v>
      </c>
    </row>
    <row r="1152" spans="1:11" x14ac:dyDescent="0.25">
      <c r="A1152" s="75" t="str">
        <f t="shared" si="38"/>
        <v>Bsistemi_14_config_TCOHIGH8512FHDWindows 11 Pro</v>
      </c>
      <c r="C1152" t="s">
        <v>331</v>
      </c>
      <c r="D1152" t="s">
        <v>307</v>
      </c>
      <c r="E1152">
        <v>8</v>
      </c>
      <c r="F1152">
        <v>512</v>
      </c>
      <c r="G1152" t="s">
        <v>303</v>
      </c>
      <c r="H1152" t="s">
        <v>296</v>
      </c>
      <c r="I1152" t="s">
        <v>309</v>
      </c>
      <c r="J1152" t="s">
        <v>297</v>
      </c>
      <c r="K1152">
        <f t="shared" si="37"/>
        <v>1</v>
      </c>
    </row>
    <row r="1153" spans="1:11" x14ac:dyDescent="0.25">
      <c r="A1153" s="75" t="str">
        <f t="shared" si="38"/>
        <v>Bsistemi_14_config_TCOHIGH16512FHDDistribuzione Linux</v>
      </c>
      <c r="C1153" t="s">
        <v>331</v>
      </c>
      <c r="D1153" t="s">
        <v>307</v>
      </c>
      <c r="E1153">
        <v>16</v>
      </c>
      <c r="F1153">
        <v>512</v>
      </c>
      <c r="G1153" t="s">
        <v>303</v>
      </c>
      <c r="H1153" t="s">
        <v>115</v>
      </c>
      <c r="I1153" t="s">
        <v>309</v>
      </c>
      <c r="J1153" t="s">
        <v>297</v>
      </c>
      <c r="K1153">
        <f t="shared" si="37"/>
        <v>1</v>
      </c>
    </row>
    <row r="1154" spans="1:11" x14ac:dyDescent="0.25">
      <c r="A1154" s="75" t="str">
        <f t="shared" si="38"/>
        <v>Bsistemi_14_config_TCOHIGH16512FHDWindows 11 Pro Education</v>
      </c>
      <c r="C1154" t="s">
        <v>331</v>
      </c>
      <c r="D1154" t="s">
        <v>307</v>
      </c>
      <c r="E1154">
        <v>16</v>
      </c>
      <c r="F1154">
        <v>512</v>
      </c>
      <c r="G1154" t="s">
        <v>303</v>
      </c>
      <c r="H1154" t="s">
        <v>304</v>
      </c>
      <c r="I1154" t="s">
        <v>309</v>
      </c>
      <c r="J1154" t="s">
        <v>295</v>
      </c>
      <c r="K1154">
        <f t="shared" si="37"/>
        <v>0</v>
      </c>
    </row>
    <row r="1155" spans="1:11" x14ac:dyDescent="0.25">
      <c r="A1155" s="75" t="str">
        <f t="shared" si="38"/>
        <v>Bsistemi_14_config_TCOHIGH16512FHDWindows 11 Pro</v>
      </c>
      <c r="C1155" t="s">
        <v>331</v>
      </c>
      <c r="D1155" t="s">
        <v>307</v>
      </c>
      <c r="E1155">
        <v>16</v>
      </c>
      <c r="F1155">
        <v>512</v>
      </c>
      <c r="G1155" t="s">
        <v>303</v>
      </c>
      <c r="H1155" t="s">
        <v>296</v>
      </c>
      <c r="I1155" t="s">
        <v>309</v>
      </c>
      <c r="J1155" t="s">
        <v>297</v>
      </c>
      <c r="K1155">
        <f t="shared" si="37"/>
        <v>1</v>
      </c>
    </row>
    <row r="1156" spans="1:11" x14ac:dyDescent="0.25">
      <c r="A1156" s="75" t="str">
        <f t="shared" si="38"/>
        <v>Bsistemi_13_config_standardLOW8256HDDistribuzione Linux</v>
      </c>
      <c r="C1156" t="s">
        <v>331</v>
      </c>
      <c r="D1156" t="s">
        <v>305</v>
      </c>
      <c r="E1156">
        <v>8</v>
      </c>
      <c r="F1156">
        <v>256</v>
      </c>
      <c r="G1156" t="s">
        <v>114</v>
      </c>
      <c r="H1156" t="s">
        <v>115</v>
      </c>
      <c r="I1156" t="s">
        <v>312</v>
      </c>
      <c r="J1156" t="s">
        <v>295</v>
      </c>
      <c r="K1156">
        <f t="shared" si="37"/>
        <v>0</v>
      </c>
    </row>
    <row r="1157" spans="1:11" x14ac:dyDescent="0.25">
      <c r="A1157" s="75" t="str">
        <f t="shared" si="38"/>
        <v>Bsistemi_13_config_standardLOW8256HDWindows 11 Pro Education</v>
      </c>
      <c r="C1157" t="s">
        <v>331</v>
      </c>
      <c r="D1157" t="s">
        <v>305</v>
      </c>
      <c r="E1157">
        <v>8</v>
      </c>
      <c r="F1157">
        <v>256</v>
      </c>
      <c r="G1157" t="s">
        <v>114</v>
      </c>
      <c r="H1157" t="s">
        <v>304</v>
      </c>
      <c r="I1157" t="s">
        <v>312</v>
      </c>
      <c r="J1157" t="s">
        <v>295</v>
      </c>
      <c r="K1157">
        <f t="shared" ref="K1157:K1220" si="39">+IF(J1157="NO",0,1)</f>
        <v>0</v>
      </c>
    </row>
    <row r="1158" spans="1:11" x14ac:dyDescent="0.25">
      <c r="A1158" s="75" t="str">
        <f t="shared" si="38"/>
        <v>Bsistemi_13_config_standardLOW8256HDWindows 11 Pro</v>
      </c>
      <c r="C1158" t="s">
        <v>331</v>
      </c>
      <c r="D1158" t="s">
        <v>305</v>
      </c>
      <c r="E1158">
        <v>8</v>
      </c>
      <c r="F1158">
        <v>256</v>
      </c>
      <c r="G1158" t="s">
        <v>114</v>
      </c>
      <c r="H1158" t="s">
        <v>296</v>
      </c>
      <c r="I1158" t="s">
        <v>312</v>
      </c>
      <c r="J1158" t="s">
        <v>295</v>
      </c>
      <c r="K1158">
        <f t="shared" si="39"/>
        <v>0</v>
      </c>
    </row>
    <row r="1159" spans="1:11" x14ac:dyDescent="0.25">
      <c r="A1159" s="75" t="str">
        <f t="shared" si="38"/>
        <v>Bsistemi_13_config_standardLOW16256HDDistribuzione Linux</v>
      </c>
      <c r="C1159" t="s">
        <v>331</v>
      </c>
      <c r="D1159" t="s">
        <v>305</v>
      </c>
      <c r="E1159">
        <v>16</v>
      </c>
      <c r="F1159">
        <v>256</v>
      </c>
      <c r="G1159" t="s">
        <v>114</v>
      </c>
      <c r="H1159" t="s">
        <v>115</v>
      </c>
      <c r="I1159" t="s">
        <v>312</v>
      </c>
      <c r="J1159" t="s">
        <v>295</v>
      </c>
      <c r="K1159">
        <f t="shared" si="39"/>
        <v>0</v>
      </c>
    </row>
    <row r="1160" spans="1:11" x14ac:dyDescent="0.25">
      <c r="A1160" s="75" t="str">
        <f t="shared" si="38"/>
        <v>Bsistemi_13_config_standardLOW16256HDWindows 11 Pro Education</v>
      </c>
      <c r="C1160" t="s">
        <v>331</v>
      </c>
      <c r="D1160" t="s">
        <v>305</v>
      </c>
      <c r="E1160">
        <v>16</v>
      </c>
      <c r="F1160">
        <v>256</v>
      </c>
      <c r="G1160" t="s">
        <v>114</v>
      </c>
      <c r="H1160" t="s">
        <v>304</v>
      </c>
      <c r="I1160" t="s">
        <v>312</v>
      </c>
      <c r="J1160" t="s">
        <v>295</v>
      </c>
      <c r="K1160">
        <f t="shared" si="39"/>
        <v>0</v>
      </c>
    </row>
    <row r="1161" spans="1:11" x14ac:dyDescent="0.25">
      <c r="A1161" s="75" t="str">
        <f t="shared" si="38"/>
        <v>Bsistemi_13_config_standardLOW16256HDWindows 11 Pro</v>
      </c>
      <c r="C1161" t="s">
        <v>331</v>
      </c>
      <c r="D1161" t="s">
        <v>305</v>
      </c>
      <c r="E1161">
        <v>16</v>
      </c>
      <c r="F1161">
        <v>256</v>
      </c>
      <c r="G1161" t="s">
        <v>114</v>
      </c>
      <c r="H1161" t="s">
        <v>296</v>
      </c>
      <c r="I1161" t="s">
        <v>312</v>
      </c>
      <c r="J1161" t="s">
        <v>295</v>
      </c>
      <c r="K1161">
        <f t="shared" si="39"/>
        <v>0</v>
      </c>
    </row>
    <row r="1162" spans="1:11" x14ac:dyDescent="0.25">
      <c r="A1162" s="75" t="str">
        <f t="shared" si="38"/>
        <v>Bsistemi_13_config_standardLOW8512HDDistribuzione Linux</v>
      </c>
      <c r="C1162" t="s">
        <v>331</v>
      </c>
      <c r="D1162" t="s">
        <v>305</v>
      </c>
      <c r="E1162">
        <v>8</v>
      </c>
      <c r="F1162">
        <v>512</v>
      </c>
      <c r="G1162" t="s">
        <v>114</v>
      </c>
      <c r="H1162" t="s">
        <v>115</v>
      </c>
      <c r="I1162" t="s">
        <v>312</v>
      </c>
      <c r="J1162" t="s">
        <v>295</v>
      </c>
      <c r="K1162">
        <f t="shared" si="39"/>
        <v>0</v>
      </c>
    </row>
    <row r="1163" spans="1:11" x14ac:dyDescent="0.25">
      <c r="A1163" s="75" t="str">
        <f t="shared" si="38"/>
        <v>Bsistemi_13_config_standardLOW8512HDWindows 11 Pro Education</v>
      </c>
      <c r="C1163" t="s">
        <v>331</v>
      </c>
      <c r="D1163" t="s">
        <v>305</v>
      </c>
      <c r="E1163">
        <v>8</v>
      </c>
      <c r="F1163">
        <v>512</v>
      </c>
      <c r="G1163" t="s">
        <v>114</v>
      </c>
      <c r="H1163" t="s">
        <v>304</v>
      </c>
      <c r="I1163" t="s">
        <v>312</v>
      </c>
      <c r="J1163" t="s">
        <v>295</v>
      </c>
      <c r="K1163">
        <f t="shared" si="39"/>
        <v>0</v>
      </c>
    </row>
    <row r="1164" spans="1:11" x14ac:dyDescent="0.25">
      <c r="A1164" s="75" t="str">
        <f t="shared" si="38"/>
        <v>Bsistemi_13_config_standardLOW8512HDWindows 11 Pro</v>
      </c>
      <c r="C1164" t="s">
        <v>331</v>
      </c>
      <c r="D1164" t="s">
        <v>305</v>
      </c>
      <c r="E1164">
        <v>8</v>
      </c>
      <c r="F1164">
        <v>512</v>
      </c>
      <c r="G1164" t="s">
        <v>114</v>
      </c>
      <c r="H1164" t="s">
        <v>296</v>
      </c>
      <c r="I1164" t="s">
        <v>312</v>
      </c>
      <c r="J1164" t="s">
        <v>295</v>
      </c>
      <c r="K1164">
        <f t="shared" si="39"/>
        <v>0</v>
      </c>
    </row>
    <row r="1165" spans="1:11" x14ac:dyDescent="0.25">
      <c r="A1165" s="75" t="str">
        <f t="shared" si="38"/>
        <v>Bsistemi_13_config_standardLOW16512HDDistribuzione Linux</v>
      </c>
      <c r="C1165" t="s">
        <v>331</v>
      </c>
      <c r="D1165" t="s">
        <v>305</v>
      </c>
      <c r="E1165">
        <v>16</v>
      </c>
      <c r="F1165">
        <v>512</v>
      </c>
      <c r="G1165" t="s">
        <v>114</v>
      </c>
      <c r="H1165" t="s">
        <v>115</v>
      </c>
      <c r="I1165" t="s">
        <v>312</v>
      </c>
      <c r="J1165" t="s">
        <v>295</v>
      </c>
      <c r="K1165">
        <f t="shared" si="39"/>
        <v>0</v>
      </c>
    </row>
    <row r="1166" spans="1:11" x14ac:dyDescent="0.25">
      <c r="A1166" s="75" t="str">
        <f t="shared" si="38"/>
        <v>Bsistemi_13_config_standardLOW16512HDWindows 11 Pro Education</v>
      </c>
      <c r="C1166" t="s">
        <v>331</v>
      </c>
      <c r="D1166" t="s">
        <v>305</v>
      </c>
      <c r="E1166">
        <v>16</v>
      </c>
      <c r="F1166">
        <v>512</v>
      </c>
      <c r="G1166" t="s">
        <v>114</v>
      </c>
      <c r="H1166" t="s">
        <v>304</v>
      </c>
      <c r="I1166" t="s">
        <v>312</v>
      </c>
      <c r="J1166" t="s">
        <v>295</v>
      </c>
      <c r="K1166">
        <f t="shared" si="39"/>
        <v>0</v>
      </c>
    </row>
    <row r="1167" spans="1:11" x14ac:dyDescent="0.25">
      <c r="A1167" s="75" t="str">
        <f t="shared" si="38"/>
        <v>Bsistemi_13_config_standardLOW16512HDWindows 11 Pro</v>
      </c>
      <c r="C1167" t="s">
        <v>331</v>
      </c>
      <c r="D1167" t="s">
        <v>305</v>
      </c>
      <c r="E1167">
        <v>16</v>
      </c>
      <c r="F1167">
        <v>512</v>
      </c>
      <c r="G1167" t="s">
        <v>114</v>
      </c>
      <c r="H1167" t="s">
        <v>296</v>
      </c>
      <c r="I1167" t="s">
        <v>312</v>
      </c>
      <c r="J1167" t="s">
        <v>295</v>
      </c>
      <c r="K1167">
        <f t="shared" si="39"/>
        <v>0</v>
      </c>
    </row>
    <row r="1168" spans="1:11" x14ac:dyDescent="0.25">
      <c r="A1168" s="75" t="str">
        <f t="shared" si="38"/>
        <v>Bsistemi_13_config_standardLOW8256FHDDistribuzione Linux</v>
      </c>
      <c r="C1168" t="s">
        <v>331</v>
      </c>
      <c r="D1168" t="s">
        <v>305</v>
      </c>
      <c r="E1168">
        <v>8</v>
      </c>
      <c r="F1168">
        <v>256</v>
      </c>
      <c r="G1168" t="s">
        <v>303</v>
      </c>
      <c r="H1168" t="s">
        <v>115</v>
      </c>
      <c r="I1168" t="s">
        <v>312</v>
      </c>
      <c r="J1168" t="s">
        <v>297</v>
      </c>
      <c r="K1168">
        <f t="shared" si="39"/>
        <v>1</v>
      </c>
    </row>
    <row r="1169" spans="1:11" x14ac:dyDescent="0.25">
      <c r="A1169" s="75" t="str">
        <f t="shared" si="38"/>
        <v>Bsistemi_13_config_standardLOW8256FHDWindows 11 Pro Education</v>
      </c>
      <c r="C1169" t="s">
        <v>331</v>
      </c>
      <c r="D1169" t="s">
        <v>305</v>
      </c>
      <c r="E1169">
        <v>8</v>
      </c>
      <c r="F1169">
        <v>256</v>
      </c>
      <c r="G1169" t="s">
        <v>303</v>
      </c>
      <c r="H1169" t="s">
        <v>304</v>
      </c>
      <c r="I1169" t="s">
        <v>312</v>
      </c>
      <c r="J1169" t="s">
        <v>297</v>
      </c>
      <c r="K1169">
        <f t="shared" si="39"/>
        <v>1</v>
      </c>
    </row>
    <row r="1170" spans="1:11" x14ac:dyDescent="0.25">
      <c r="A1170" s="75" t="str">
        <f t="shared" si="38"/>
        <v>Bsistemi_13_config_standardLOW8256FHDWindows 11 Pro</v>
      </c>
      <c r="C1170" t="s">
        <v>331</v>
      </c>
      <c r="D1170" t="s">
        <v>305</v>
      </c>
      <c r="E1170">
        <v>8</v>
      </c>
      <c r="F1170">
        <v>256</v>
      </c>
      <c r="G1170" t="s">
        <v>303</v>
      </c>
      <c r="H1170" t="s">
        <v>296</v>
      </c>
      <c r="I1170" t="s">
        <v>312</v>
      </c>
      <c r="J1170" t="s">
        <v>297</v>
      </c>
      <c r="K1170">
        <f t="shared" si="39"/>
        <v>1</v>
      </c>
    </row>
    <row r="1171" spans="1:11" x14ac:dyDescent="0.25">
      <c r="A1171" s="75" t="str">
        <f t="shared" si="38"/>
        <v>Bsistemi_13_config_standardLOW16256FHDDistribuzione Linux</v>
      </c>
      <c r="C1171" t="s">
        <v>331</v>
      </c>
      <c r="D1171" t="s">
        <v>305</v>
      </c>
      <c r="E1171">
        <v>16</v>
      </c>
      <c r="F1171">
        <v>256</v>
      </c>
      <c r="G1171" t="s">
        <v>303</v>
      </c>
      <c r="H1171" t="s">
        <v>115</v>
      </c>
      <c r="I1171" t="s">
        <v>312</v>
      </c>
      <c r="J1171" t="s">
        <v>297</v>
      </c>
      <c r="K1171">
        <f t="shared" si="39"/>
        <v>1</v>
      </c>
    </row>
    <row r="1172" spans="1:11" x14ac:dyDescent="0.25">
      <c r="A1172" s="75" t="str">
        <f t="shared" si="38"/>
        <v>Bsistemi_13_config_standardLOW16256FHDWindows 11 Pro Education</v>
      </c>
      <c r="C1172" t="s">
        <v>331</v>
      </c>
      <c r="D1172" t="s">
        <v>305</v>
      </c>
      <c r="E1172">
        <v>16</v>
      </c>
      <c r="F1172">
        <v>256</v>
      </c>
      <c r="G1172" t="s">
        <v>303</v>
      </c>
      <c r="H1172" t="s">
        <v>304</v>
      </c>
      <c r="I1172" t="s">
        <v>312</v>
      </c>
      <c r="J1172" t="s">
        <v>297</v>
      </c>
      <c r="K1172">
        <f t="shared" si="39"/>
        <v>1</v>
      </c>
    </row>
    <row r="1173" spans="1:11" x14ac:dyDescent="0.25">
      <c r="A1173" s="75" t="str">
        <f t="shared" ref="A1173:A1236" si="40">C1173&amp;"_"&amp;I1173&amp;D1173&amp;E1173&amp;F1173&amp;G1173&amp;H1173</f>
        <v>Bsistemi_13_config_standardLOW16256FHDWindows 11 Pro</v>
      </c>
      <c r="C1173" t="s">
        <v>331</v>
      </c>
      <c r="D1173" t="s">
        <v>305</v>
      </c>
      <c r="E1173">
        <v>16</v>
      </c>
      <c r="F1173">
        <v>256</v>
      </c>
      <c r="G1173" t="s">
        <v>303</v>
      </c>
      <c r="H1173" t="s">
        <v>296</v>
      </c>
      <c r="I1173" t="s">
        <v>312</v>
      </c>
      <c r="J1173" t="s">
        <v>297</v>
      </c>
      <c r="K1173">
        <f t="shared" si="39"/>
        <v>1</v>
      </c>
    </row>
    <row r="1174" spans="1:11" x14ac:dyDescent="0.25">
      <c r="A1174" s="75" t="str">
        <f t="shared" si="40"/>
        <v>Bsistemi_13_config_standardLOW8512FHDDistribuzione Linux</v>
      </c>
      <c r="C1174" t="s">
        <v>331</v>
      </c>
      <c r="D1174" t="s">
        <v>305</v>
      </c>
      <c r="E1174">
        <v>8</v>
      </c>
      <c r="F1174">
        <v>512</v>
      </c>
      <c r="G1174" t="s">
        <v>303</v>
      </c>
      <c r="H1174" t="s">
        <v>115</v>
      </c>
      <c r="I1174" t="s">
        <v>312</v>
      </c>
      <c r="J1174" t="s">
        <v>297</v>
      </c>
      <c r="K1174">
        <f t="shared" si="39"/>
        <v>1</v>
      </c>
    </row>
    <row r="1175" spans="1:11" x14ac:dyDescent="0.25">
      <c r="A1175" s="75" t="str">
        <f t="shared" si="40"/>
        <v>Bsistemi_13_config_standardLOW8512FHDWindows 11 Pro Education</v>
      </c>
      <c r="C1175" t="s">
        <v>331</v>
      </c>
      <c r="D1175" t="s">
        <v>305</v>
      </c>
      <c r="E1175">
        <v>8</v>
      </c>
      <c r="F1175">
        <v>512</v>
      </c>
      <c r="G1175" t="s">
        <v>303</v>
      </c>
      <c r="H1175" t="s">
        <v>304</v>
      </c>
      <c r="I1175" t="s">
        <v>312</v>
      </c>
      <c r="J1175" t="s">
        <v>297</v>
      </c>
      <c r="K1175">
        <f t="shared" si="39"/>
        <v>1</v>
      </c>
    </row>
    <row r="1176" spans="1:11" x14ac:dyDescent="0.25">
      <c r="A1176" s="75" t="str">
        <f t="shared" si="40"/>
        <v>Bsistemi_13_config_standardLOW8512FHDWindows 11 Pro</v>
      </c>
      <c r="C1176" t="s">
        <v>331</v>
      </c>
      <c r="D1176" t="s">
        <v>305</v>
      </c>
      <c r="E1176">
        <v>8</v>
      </c>
      <c r="F1176">
        <v>512</v>
      </c>
      <c r="G1176" t="s">
        <v>303</v>
      </c>
      <c r="H1176" t="s">
        <v>296</v>
      </c>
      <c r="I1176" t="s">
        <v>312</v>
      </c>
      <c r="J1176" t="s">
        <v>297</v>
      </c>
      <c r="K1176">
        <f t="shared" si="39"/>
        <v>1</v>
      </c>
    </row>
    <row r="1177" spans="1:11" x14ac:dyDescent="0.25">
      <c r="A1177" s="75" t="str">
        <f t="shared" si="40"/>
        <v>Bsistemi_13_config_standardLOW16512FHDDistribuzione Linux</v>
      </c>
      <c r="C1177" t="s">
        <v>331</v>
      </c>
      <c r="D1177" t="s">
        <v>305</v>
      </c>
      <c r="E1177">
        <v>16</v>
      </c>
      <c r="F1177">
        <v>512</v>
      </c>
      <c r="G1177" t="s">
        <v>303</v>
      </c>
      <c r="H1177" t="s">
        <v>115</v>
      </c>
      <c r="I1177" t="s">
        <v>312</v>
      </c>
      <c r="J1177" t="s">
        <v>297</v>
      </c>
      <c r="K1177">
        <f t="shared" si="39"/>
        <v>1</v>
      </c>
    </row>
    <row r="1178" spans="1:11" x14ac:dyDescent="0.25">
      <c r="A1178" s="75" t="str">
        <f t="shared" si="40"/>
        <v>Bsistemi_13_config_standardLOW16512FHDWindows 11 Pro Education</v>
      </c>
      <c r="C1178" t="s">
        <v>331</v>
      </c>
      <c r="D1178" t="s">
        <v>305</v>
      </c>
      <c r="E1178">
        <v>16</v>
      </c>
      <c r="F1178">
        <v>512</v>
      </c>
      <c r="G1178" t="s">
        <v>303</v>
      </c>
      <c r="H1178" t="s">
        <v>304</v>
      </c>
      <c r="I1178" t="s">
        <v>312</v>
      </c>
      <c r="J1178" t="s">
        <v>297</v>
      </c>
      <c r="K1178">
        <f t="shared" si="39"/>
        <v>1</v>
      </c>
    </row>
    <row r="1179" spans="1:11" x14ac:dyDescent="0.25">
      <c r="A1179" s="75" t="str">
        <f t="shared" si="40"/>
        <v>Bsistemi_13_config_standardLOW16512FHDWindows 11 Pro</v>
      </c>
      <c r="C1179" t="s">
        <v>331</v>
      </c>
      <c r="D1179" t="s">
        <v>305</v>
      </c>
      <c r="E1179">
        <v>16</v>
      </c>
      <c r="F1179">
        <v>512</v>
      </c>
      <c r="G1179" t="s">
        <v>303</v>
      </c>
      <c r="H1179" t="s">
        <v>296</v>
      </c>
      <c r="I1179" t="s">
        <v>312</v>
      </c>
      <c r="J1179" t="s">
        <v>297</v>
      </c>
      <c r="K1179">
        <f t="shared" si="39"/>
        <v>1</v>
      </c>
    </row>
    <row r="1180" spans="1:11" x14ac:dyDescent="0.25">
      <c r="A1180" s="75" t="str">
        <f t="shared" si="40"/>
        <v>Bsistemi_13_config_standardMID8256HDDistribuzione Linux</v>
      </c>
      <c r="C1180" t="s">
        <v>331</v>
      </c>
      <c r="D1180" t="s">
        <v>306</v>
      </c>
      <c r="E1180">
        <v>8</v>
      </c>
      <c r="F1180">
        <v>256</v>
      </c>
      <c r="G1180" t="s">
        <v>114</v>
      </c>
      <c r="H1180" t="s">
        <v>115</v>
      </c>
      <c r="I1180" t="s">
        <v>312</v>
      </c>
      <c r="J1180" t="s">
        <v>295</v>
      </c>
      <c r="K1180">
        <f t="shared" si="39"/>
        <v>0</v>
      </c>
    </row>
    <row r="1181" spans="1:11" x14ac:dyDescent="0.25">
      <c r="A1181" s="75" t="str">
        <f t="shared" si="40"/>
        <v>Bsistemi_13_config_standardMID8256HDWindows 11 Pro Education</v>
      </c>
      <c r="C1181" t="s">
        <v>331</v>
      </c>
      <c r="D1181" t="s">
        <v>306</v>
      </c>
      <c r="E1181">
        <v>8</v>
      </c>
      <c r="F1181">
        <v>256</v>
      </c>
      <c r="G1181" t="s">
        <v>114</v>
      </c>
      <c r="H1181" t="s">
        <v>304</v>
      </c>
      <c r="I1181" t="s">
        <v>312</v>
      </c>
      <c r="J1181" t="s">
        <v>295</v>
      </c>
      <c r="K1181">
        <f t="shared" si="39"/>
        <v>0</v>
      </c>
    </row>
    <row r="1182" spans="1:11" x14ac:dyDescent="0.25">
      <c r="A1182" s="75" t="str">
        <f t="shared" si="40"/>
        <v>Bsistemi_13_config_standardMID8256HDWindows 11 Pro</v>
      </c>
      <c r="C1182" t="s">
        <v>331</v>
      </c>
      <c r="D1182" t="s">
        <v>306</v>
      </c>
      <c r="E1182">
        <v>8</v>
      </c>
      <c r="F1182">
        <v>256</v>
      </c>
      <c r="G1182" t="s">
        <v>114</v>
      </c>
      <c r="H1182" t="s">
        <v>296</v>
      </c>
      <c r="I1182" t="s">
        <v>312</v>
      </c>
      <c r="J1182" t="s">
        <v>295</v>
      </c>
      <c r="K1182">
        <f t="shared" si="39"/>
        <v>0</v>
      </c>
    </row>
    <row r="1183" spans="1:11" x14ac:dyDescent="0.25">
      <c r="A1183" s="75" t="str">
        <f t="shared" si="40"/>
        <v>Bsistemi_13_config_standardMID16256HDDistribuzione Linux</v>
      </c>
      <c r="C1183" t="s">
        <v>331</v>
      </c>
      <c r="D1183" t="s">
        <v>306</v>
      </c>
      <c r="E1183">
        <v>16</v>
      </c>
      <c r="F1183">
        <v>256</v>
      </c>
      <c r="G1183" t="s">
        <v>114</v>
      </c>
      <c r="H1183" t="s">
        <v>115</v>
      </c>
      <c r="I1183" t="s">
        <v>312</v>
      </c>
      <c r="J1183" t="s">
        <v>295</v>
      </c>
      <c r="K1183">
        <f t="shared" si="39"/>
        <v>0</v>
      </c>
    </row>
    <row r="1184" spans="1:11" x14ac:dyDescent="0.25">
      <c r="A1184" s="75" t="str">
        <f t="shared" si="40"/>
        <v>Bsistemi_13_config_standardMID16256HDWindows 11 Pro Education</v>
      </c>
      <c r="C1184" t="s">
        <v>331</v>
      </c>
      <c r="D1184" t="s">
        <v>306</v>
      </c>
      <c r="E1184">
        <v>16</v>
      </c>
      <c r="F1184">
        <v>256</v>
      </c>
      <c r="G1184" t="s">
        <v>114</v>
      </c>
      <c r="H1184" t="s">
        <v>304</v>
      </c>
      <c r="I1184" t="s">
        <v>312</v>
      </c>
      <c r="J1184" t="s">
        <v>295</v>
      </c>
      <c r="K1184">
        <f t="shared" si="39"/>
        <v>0</v>
      </c>
    </row>
    <row r="1185" spans="1:11" x14ac:dyDescent="0.25">
      <c r="A1185" s="75" t="str">
        <f t="shared" si="40"/>
        <v>Bsistemi_13_config_standardMID16256HDWindows 11 Pro</v>
      </c>
      <c r="C1185" t="s">
        <v>331</v>
      </c>
      <c r="D1185" t="s">
        <v>306</v>
      </c>
      <c r="E1185">
        <v>16</v>
      </c>
      <c r="F1185">
        <v>256</v>
      </c>
      <c r="G1185" t="s">
        <v>114</v>
      </c>
      <c r="H1185" t="s">
        <v>296</v>
      </c>
      <c r="I1185" t="s">
        <v>312</v>
      </c>
      <c r="J1185" t="s">
        <v>295</v>
      </c>
      <c r="K1185">
        <f t="shared" si="39"/>
        <v>0</v>
      </c>
    </row>
    <row r="1186" spans="1:11" x14ac:dyDescent="0.25">
      <c r="A1186" s="75" t="str">
        <f t="shared" si="40"/>
        <v>Bsistemi_13_config_standardMID8512HDDistribuzione Linux</v>
      </c>
      <c r="C1186" t="s">
        <v>331</v>
      </c>
      <c r="D1186" t="s">
        <v>306</v>
      </c>
      <c r="E1186">
        <v>8</v>
      </c>
      <c r="F1186">
        <v>512</v>
      </c>
      <c r="G1186" t="s">
        <v>114</v>
      </c>
      <c r="H1186" t="s">
        <v>115</v>
      </c>
      <c r="I1186" t="s">
        <v>312</v>
      </c>
      <c r="J1186" t="s">
        <v>295</v>
      </c>
      <c r="K1186">
        <f t="shared" si="39"/>
        <v>0</v>
      </c>
    </row>
    <row r="1187" spans="1:11" x14ac:dyDescent="0.25">
      <c r="A1187" s="75" t="str">
        <f t="shared" si="40"/>
        <v>Bsistemi_13_config_standardMID8512HDWindows 11 Pro Education</v>
      </c>
      <c r="C1187" t="s">
        <v>331</v>
      </c>
      <c r="D1187" t="s">
        <v>306</v>
      </c>
      <c r="E1187">
        <v>8</v>
      </c>
      <c r="F1187">
        <v>512</v>
      </c>
      <c r="G1187" t="s">
        <v>114</v>
      </c>
      <c r="H1187" t="s">
        <v>304</v>
      </c>
      <c r="I1187" t="s">
        <v>312</v>
      </c>
      <c r="J1187" t="s">
        <v>295</v>
      </c>
      <c r="K1187">
        <f t="shared" si="39"/>
        <v>0</v>
      </c>
    </row>
    <row r="1188" spans="1:11" x14ac:dyDescent="0.25">
      <c r="A1188" s="75" t="str">
        <f t="shared" si="40"/>
        <v>Bsistemi_13_config_standardMID8512HDWindows 11 Pro</v>
      </c>
      <c r="C1188" t="s">
        <v>331</v>
      </c>
      <c r="D1188" t="s">
        <v>306</v>
      </c>
      <c r="E1188">
        <v>8</v>
      </c>
      <c r="F1188">
        <v>512</v>
      </c>
      <c r="G1188" t="s">
        <v>114</v>
      </c>
      <c r="H1188" t="s">
        <v>296</v>
      </c>
      <c r="I1188" t="s">
        <v>312</v>
      </c>
      <c r="J1188" t="s">
        <v>295</v>
      </c>
      <c r="K1188">
        <f t="shared" si="39"/>
        <v>0</v>
      </c>
    </row>
    <row r="1189" spans="1:11" x14ac:dyDescent="0.25">
      <c r="A1189" s="75" t="str">
        <f t="shared" si="40"/>
        <v>Bsistemi_13_config_standardMID16512HDDistribuzione Linux</v>
      </c>
      <c r="C1189" t="s">
        <v>331</v>
      </c>
      <c r="D1189" t="s">
        <v>306</v>
      </c>
      <c r="E1189">
        <v>16</v>
      </c>
      <c r="F1189">
        <v>512</v>
      </c>
      <c r="G1189" t="s">
        <v>114</v>
      </c>
      <c r="H1189" t="s">
        <v>115</v>
      </c>
      <c r="I1189" t="s">
        <v>312</v>
      </c>
      <c r="J1189" t="s">
        <v>295</v>
      </c>
      <c r="K1189">
        <f t="shared" si="39"/>
        <v>0</v>
      </c>
    </row>
    <row r="1190" spans="1:11" x14ac:dyDescent="0.25">
      <c r="A1190" s="75" t="str">
        <f t="shared" si="40"/>
        <v>Bsistemi_13_config_standardMID16512HDWindows 11 Pro Education</v>
      </c>
      <c r="C1190" t="s">
        <v>331</v>
      </c>
      <c r="D1190" t="s">
        <v>306</v>
      </c>
      <c r="E1190">
        <v>16</v>
      </c>
      <c r="F1190">
        <v>512</v>
      </c>
      <c r="G1190" t="s">
        <v>114</v>
      </c>
      <c r="H1190" t="s">
        <v>304</v>
      </c>
      <c r="I1190" t="s">
        <v>312</v>
      </c>
      <c r="J1190" t="s">
        <v>295</v>
      </c>
      <c r="K1190">
        <f t="shared" si="39"/>
        <v>0</v>
      </c>
    </row>
    <row r="1191" spans="1:11" x14ac:dyDescent="0.25">
      <c r="A1191" s="75" t="str">
        <f t="shared" si="40"/>
        <v>Bsistemi_13_config_standardMID16512HDWindows 11 Pro</v>
      </c>
      <c r="C1191" t="s">
        <v>331</v>
      </c>
      <c r="D1191" t="s">
        <v>306</v>
      </c>
      <c r="E1191">
        <v>16</v>
      </c>
      <c r="F1191">
        <v>512</v>
      </c>
      <c r="G1191" t="s">
        <v>114</v>
      </c>
      <c r="H1191" t="s">
        <v>296</v>
      </c>
      <c r="I1191" t="s">
        <v>312</v>
      </c>
      <c r="J1191" t="s">
        <v>295</v>
      </c>
      <c r="K1191">
        <f t="shared" si="39"/>
        <v>0</v>
      </c>
    </row>
    <row r="1192" spans="1:11" x14ac:dyDescent="0.25">
      <c r="A1192" s="75" t="str">
        <f t="shared" si="40"/>
        <v>Bsistemi_13_config_standardMID8256FHDDistribuzione Linux</v>
      </c>
      <c r="C1192" t="s">
        <v>331</v>
      </c>
      <c r="D1192" t="s">
        <v>306</v>
      </c>
      <c r="E1192">
        <v>8</v>
      </c>
      <c r="F1192">
        <v>256</v>
      </c>
      <c r="G1192" t="s">
        <v>303</v>
      </c>
      <c r="H1192" t="s">
        <v>115</v>
      </c>
      <c r="I1192" t="s">
        <v>312</v>
      </c>
      <c r="J1192" t="s">
        <v>297</v>
      </c>
      <c r="K1192">
        <f t="shared" si="39"/>
        <v>1</v>
      </c>
    </row>
    <row r="1193" spans="1:11" x14ac:dyDescent="0.25">
      <c r="A1193" s="75" t="str">
        <f t="shared" si="40"/>
        <v>Bsistemi_13_config_standardMID8256FHDWindows 11 Pro Education</v>
      </c>
      <c r="C1193" t="s">
        <v>331</v>
      </c>
      <c r="D1193" t="s">
        <v>306</v>
      </c>
      <c r="E1193">
        <v>8</v>
      </c>
      <c r="F1193">
        <v>256</v>
      </c>
      <c r="G1193" t="s">
        <v>303</v>
      </c>
      <c r="H1193" t="s">
        <v>304</v>
      </c>
      <c r="I1193" t="s">
        <v>312</v>
      </c>
      <c r="J1193" t="s">
        <v>297</v>
      </c>
      <c r="K1193">
        <f t="shared" si="39"/>
        <v>1</v>
      </c>
    </row>
    <row r="1194" spans="1:11" x14ac:dyDescent="0.25">
      <c r="A1194" s="75" t="str">
        <f t="shared" si="40"/>
        <v>Bsistemi_13_config_standardMID8256FHDWindows 11 Pro</v>
      </c>
      <c r="C1194" t="s">
        <v>331</v>
      </c>
      <c r="D1194" t="s">
        <v>306</v>
      </c>
      <c r="E1194">
        <v>8</v>
      </c>
      <c r="F1194">
        <v>256</v>
      </c>
      <c r="G1194" t="s">
        <v>303</v>
      </c>
      <c r="H1194" t="s">
        <v>296</v>
      </c>
      <c r="I1194" t="s">
        <v>312</v>
      </c>
      <c r="J1194" t="s">
        <v>297</v>
      </c>
      <c r="K1194">
        <f t="shared" si="39"/>
        <v>1</v>
      </c>
    </row>
    <row r="1195" spans="1:11" x14ac:dyDescent="0.25">
      <c r="A1195" s="75" t="str">
        <f t="shared" si="40"/>
        <v>Bsistemi_13_config_standardMID16256FHDDistribuzione Linux</v>
      </c>
      <c r="C1195" t="s">
        <v>331</v>
      </c>
      <c r="D1195" t="s">
        <v>306</v>
      </c>
      <c r="E1195">
        <v>16</v>
      </c>
      <c r="F1195">
        <v>256</v>
      </c>
      <c r="G1195" t="s">
        <v>303</v>
      </c>
      <c r="H1195" t="s">
        <v>115</v>
      </c>
      <c r="I1195" t="s">
        <v>312</v>
      </c>
      <c r="J1195" t="s">
        <v>297</v>
      </c>
      <c r="K1195">
        <f t="shared" si="39"/>
        <v>1</v>
      </c>
    </row>
    <row r="1196" spans="1:11" x14ac:dyDescent="0.25">
      <c r="A1196" s="75" t="str">
        <f t="shared" si="40"/>
        <v>Bsistemi_13_config_standardMID16256FHDWindows 11 Pro Education</v>
      </c>
      <c r="C1196" t="s">
        <v>331</v>
      </c>
      <c r="D1196" t="s">
        <v>306</v>
      </c>
      <c r="E1196">
        <v>16</v>
      </c>
      <c r="F1196">
        <v>256</v>
      </c>
      <c r="G1196" t="s">
        <v>303</v>
      </c>
      <c r="H1196" t="s">
        <v>304</v>
      </c>
      <c r="I1196" t="s">
        <v>312</v>
      </c>
      <c r="J1196" t="s">
        <v>297</v>
      </c>
      <c r="K1196">
        <f t="shared" si="39"/>
        <v>1</v>
      </c>
    </row>
    <row r="1197" spans="1:11" x14ac:dyDescent="0.25">
      <c r="A1197" s="75" t="str">
        <f t="shared" si="40"/>
        <v>Bsistemi_13_config_standardMID16256FHDWindows 11 Pro</v>
      </c>
      <c r="C1197" t="s">
        <v>331</v>
      </c>
      <c r="D1197" t="s">
        <v>306</v>
      </c>
      <c r="E1197">
        <v>16</v>
      </c>
      <c r="F1197">
        <v>256</v>
      </c>
      <c r="G1197" t="s">
        <v>303</v>
      </c>
      <c r="H1197" t="s">
        <v>296</v>
      </c>
      <c r="I1197" t="s">
        <v>312</v>
      </c>
      <c r="J1197" t="s">
        <v>297</v>
      </c>
      <c r="K1197">
        <f t="shared" si="39"/>
        <v>1</v>
      </c>
    </row>
    <row r="1198" spans="1:11" x14ac:dyDescent="0.25">
      <c r="A1198" s="75" t="str">
        <f t="shared" si="40"/>
        <v>Bsistemi_13_config_standardMID8512FHDDistribuzione Linux</v>
      </c>
      <c r="C1198" t="s">
        <v>331</v>
      </c>
      <c r="D1198" t="s">
        <v>306</v>
      </c>
      <c r="E1198">
        <v>8</v>
      </c>
      <c r="F1198">
        <v>512</v>
      </c>
      <c r="G1198" t="s">
        <v>303</v>
      </c>
      <c r="H1198" t="s">
        <v>115</v>
      </c>
      <c r="I1198" t="s">
        <v>312</v>
      </c>
      <c r="J1198" t="s">
        <v>297</v>
      </c>
      <c r="K1198">
        <f t="shared" si="39"/>
        <v>1</v>
      </c>
    </row>
    <row r="1199" spans="1:11" x14ac:dyDescent="0.25">
      <c r="A1199" s="75" t="str">
        <f t="shared" si="40"/>
        <v>Bsistemi_13_config_standardMID8512FHDWindows 11 Pro Education</v>
      </c>
      <c r="C1199" t="s">
        <v>331</v>
      </c>
      <c r="D1199" t="s">
        <v>306</v>
      </c>
      <c r="E1199">
        <v>8</v>
      </c>
      <c r="F1199">
        <v>512</v>
      </c>
      <c r="G1199" t="s">
        <v>303</v>
      </c>
      <c r="H1199" t="s">
        <v>304</v>
      </c>
      <c r="I1199" t="s">
        <v>312</v>
      </c>
      <c r="J1199" t="s">
        <v>297</v>
      </c>
      <c r="K1199">
        <f t="shared" si="39"/>
        <v>1</v>
      </c>
    </row>
    <row r="1200" spans="1:11" x14ac:dyDescent="0.25">
      <c r="A1200" s="75" t="str">
        <f t="shared" si="40"/>
        <v>Bsistemi_13_config_standardMID8512FHDWindows 11 Pro</v>
      </c>
      <c r="C1200" t="s">
        <v>331</v>
      </c>
      <c r="D1200" t="s">
        <v>306</v>
      </c>
      <c r="E1200">
        <v>8</v>
      </c>
      <c r="F1200">
        <v>512</v>
      </c>
      <c r="G1200" t="s">
        <v>303</v>
      </c>
      <c r="H1200" t="s">
        <v>296</v>
      </c>
      <c r="I1200" t="s">
        <v>312</v>
      </c>
      <c r="J1200" t="s">
        <v>297</v>
      </c>
      <c r="K1200">
        <f t="shared" si="39"/>
        <v>1</v>
      </c>
    </row>
    <row r="1201" spans="1:11" x14ac:dyDescent="0.25">
      <c r="A1201" s="75" t="str">
        <f t="shared" si="40"/>
        <v>Bsistemi_13_config_standardMID16512FHDDistribuzione Linux</v>
      </c>
      <c r="C1201" t="s">
        <v>331</v>
      </c>
      <c r="D1201" t="s">
        <v>306</v>
      </c>
      <c r="E1201">
        <v>16</v>
      </c>
      <c r="F1201">
        <v>512</v>
      </c>
      <c r="G1201" t="s">
        <v>303</v>
      </c>
      <c r="H1201" t="s">
        <v>115</v>
      </c>
      <c r="I1201" t="s">
        <v>312</v>
      </c>
      <c r="J1201" t="s">
        <v>297</v>
      </c>
      <c r="K1201">
        <f t="shared" si="39"/>
        <v>1</v>
      </c>
    </row>
    <row r="1202" spans="1:11" x14ac:dyDescent="0.25">
      <c r="A1202" s="75" t="str">
        <f t="shared" si="40"/>
        <v>Bsistemi_13_config_standardMID16512FHDWindows 11 Pro Education</v>
      </c>
      <c r="C1202" t="s">
        <v>331</v>
      </c>
      <c r="D1202" t="s">
        <v>306</v>
      </c>
      <c r="E1202">
        <v>16</v>
      </c>
      <c r="F1202">
        <v>512</v>
      </c>
      <c r="G1202" t="s">
        <v>303</v>
      </c>
      <c r="H1202" t="s">
        <v>304</v>
      </c>
      <c r="I1202" t="s">
        <v>312</v>
      </c>
      <c r="J1202" t="s">
        <v>297</v>
      </c>
      <c r="K1202">
        <f t="shared" si="39"/>
        <v>1</v>
      </c>
    </row>
    <row r="1203" spans="1:11" x14ac:dyDescent="0.25">
      <c r="A1203" s="75" t="str">
        <f t="shared" si="40"/>
        <v>Bsistemi_13_config_standardMID16512FHDWindows 11 Pro</v>
      </c>
      <c r="C1203" t="s">
        <v>331</v>
      </c>
      <c r="D1203" t="s">
        <v>306</v>
      </c>
      <c r="E1203">
        <v>16</v>
      </c>
      <c r="F1203">
        <v>512</v>
      </c>
      <c r="G1203" t="s">
        <v>303</v>
      </c>
      <c r="H1203" t="s">
        <v>296</v>
      </c>
      <c r="I1203" t="s">
        <v>312</v>
      </c>
      <c r="J1203" t="s">
        <v>297</v>
      </c>
      <c r="K1203">
        <f t="shared" si="39"/>
        <v>1</v>
      </c>
    </row>
    <row r="1204" spans="1:11" x14ac:dyDescent="0.25">
      <c r="A1204" s="75" t="str">
        <f t="shared" si="40"/>
        <v>Bsistemi_13_config_standardHIGH8256HDDistribuzione Linux</v>
      </c>
      <c r="C1204" t="s">
        <v>331</v>
      </c>
      <c r="D1204" t="s">
        <v>307</v>
      </c>
      <c r="E1204">
        <v>8</v>
      </c>
      <c r="F1204">
        <v>256</v>
      </c>
      <c r="G1204" t="s">
        <v>114</v>
      </c>
      <c r="H1204" t="s">
        <v>115</v>
      </c>
      <c r="I1204" t="s">
        <v>312</v>
      </c>
      <c r="J1204" t="s">
        <v>295</v>
      </c>
      <c r="K1204">
        <f t="shared" si="39"/>
        <v>0</v>
      </c>
    </row>
    <row r="1205" spans="1:11" x14ac:dyDescent="0.25">
      <c r="A1205" s="75" t="str">
        <f t="shared" si="40"/>
        <v>Bsistemi_13_config_standardHIGH8256HDWindows 11 Pro Education</v>
      </c>
      <c r="C1205" t="s">
        <v>331</v>
      </c>
      <c r="D1205" t="s">
        <v>307</v>
      </c>
      <c r="E1205">
        <v>8</v>
      </c>
      <c r="F1205">
        <v>256</v>
      </c>
      <c r="G1205" t="s">
        <v>114</v>
      </c>
      <c r="H1205" t="s">
        <v>304</v>
      </c>
      <c r="I1205" t="s">
        <v>312</v>
      </c>
      <c r="J1205" t="s">
        <v>295</v>
      </c>
      <c r="K1205">
        <f t="shared" si="39"/>
        <v>0</v>
      </c>
    </row>
    <row r="1206" spans="1:11" x14ac:dyDescent="0.25">
      <c r="A1206" s="75" t="str">
        <f t="shared" si="40"/>
        <v>Bsistemi_13_config_standardHIGH8256HDWindows 11 Pro</v>
      </c>
      <c r="C1206" t="s">
        <v>331</v>
      </c>
      <c r="D1206" t="s">
        <v>307</v>
      </c>
      <c r="E1206">
        <v>8</v>
      </c>
      <c r="F1206">
        <v>256</v>
      </c>
      <c r="G1206" t="s">
        <v>114</v>
      </c>
      <c r="H1206" t="s">
        <v>296</v>
      </c>
      <c r="I1206" t="s">
        <v>312</v>
      </c>
      <c r="J1206" t="s">
        <v>295</v>
      </c>
      <c r="K1206">
        <f t="shared" si="39"/>
        <v>0</v>
      </c>
    </row>
    <row r="1207" spans="1:11" x14ac:dyDescent="0.25">
      <c r="A1207" s="75" t="str">
        <f t="shared" si="40"/>
        <v>Bsistemi_13_config_standardHIGH16256HDDistribuzione Linux</v>
      </c>
      <c r="C1207" t="s">
        <v>331</v>
      </c>
      <c r="D1207" t="s">
        <v>307</v>
      </c>
      <c r="E1207">
        <v>16</v>
      </c>
      <c r="F1207">
        <v>256</v>
      </c>
      <c r="G1207" t="s">
        <v>114</v>
      </c>
      <c r="H1207" t="s">
        <v>115</v>
      </c>
      <c r="I1207" t="s">
        <v>312</v>
      </c>
      <c r="J1207" t="s">
        <v>295</v>
      </c>
      <c r="K1207">
        <f t="shared" si="39"/>
        <v>0</v>
      </c>
    </row>
    <row r="1208" spans="1:11" x14ac:dyDescent="0.25">
      <c r="A1208" s="75" t="str">
        <f t="shared" si="40"/>
        <v>Bsistemi_13_config_standardHIGH16256HDWindows 11 Pro Education</v>
      </c>
      <c r="C1208" t="s">
        <v>331</v>
      </c>
      <c r="D1208" t="s">
        <v>307</v>
      </c>
      <c r="E1208">
        <v>16</v>
      </c>
      <c r="F1208">
        <v>256</v>
      </c>
      <c r="G1208" t="s">
        <v>114</v>
      </c>
      <c r="H1208" t="s">
        <v>304</v>
      </c>
      <c r="I1208" t="s">
        <v>312</v>
      </c>
      <c r="J1208" t="s">
        <v>295</v>
      </c>
      <c r="K1208">
        <f t="shared" si="39"/>
        <v>0</v>
      </c>
    </row>
    <row r="1209" spans="1:11" x14ac:dyDescent="0.25">
      <c r="A1209" s="75" t="str">
        <f t="shared" si="40"/>
        <v>Bsistemi_13_config_standardHIGH16256HDWindows 11 Pro</v>
      </c>
      <c r="C1209" t="s">
        <v>331</v>
      </c>
      <c r="D1209" t="s">
        <v>307</v>
      </c>
      <c r="E1209">
        <v>16</v>
      </c>
      <c r="F1209">
        <v>256</v>
      </c>
      <c r="G1209" t="s">
        <v>114</v>
      </c>
      <c r="H1209" t="s">
        <v>296</v>
      </c>
      <c r="I1209" t="s">
        <v>312</v>
      </c>
      <c r="J1209" t="s">
        <v>295</v>
      </c>
      <c r="K1209">
        <f t="shared" si="39"/>
        <v>0</v>
      </c>
    </row>
    <row r="1210" spans="1:11" x14ac:dyDescent="0.25">
      <c r="A1210" s="75" t="str">
        <f t="shared" si="40"/>
        <v>Bsistemi_13_config_standardHIGH8512HDDistribuzione Linux</v>
      </c>
      <c r="C1210" t="s">
        <v>331</v>
      </c>
      <c r="D1210" t="s">
        <v>307</v>
      </c>
      <c r="E1210">
        <v>8</v>
      </c>
      <c r="F1210">
        <v>512</v>
      </c>
      <c r="G1210" t="s">
        <v>114</v>
      </c>
      <c r="H1210" t="s">
        <v>115</v>
      </c>
      <c r="I1210" t="s">
        <v>312</v>
      </c>
      <c r="J1210" t="s">
        <v>295</v>
      </c>
      <c r="K1210">
        <f t="shared" si="39"/>
        <v>0</v>
      </c>
    </row>
    <row r="1211" spans="1:11" x14ac:dyDescent="0.25">
      <c r="A1211" s="75" t="str">
        <f t="shared" si="40"/>
        <v>Bsistemi_13_config_standardHIGH8512HDWindows 11 Pro Education</v>
      </c>
      <c r="C1211" t="s">
        <v>331</v>
      </c>
      <c r="D1211" t="s">
        <v>307</v>
      </c>
      <c r="E1211">
        <v>8</v>
      </c>
      <c r="F1211">
        <v>512</v>
      </c>
      <c r="G1211" t="s">
        <v>114</v>
      </c>
      <c r="H1211" t="s">
        <v>304</v>
      </c>
      <c r="I1211" t="s">
        <v>312</v>
      </c>
      <c r="J1211" t="s">
        <v>295</v>
      </c>
      <c r="K1211">
        <f t="shared" si="39"/>
        <v>0</v>
      </c>
    </row>
    <row r="1212" spans="1:11" x14ac:dyDescent="0.25">
      <c r="A1212" s="75" t="str">
        <f t="shared" si="40"/>
        <v>Bsistemi_13_config_standardHIGH8512HDWindows 11 Pro</v>
      </c>
      <c r="C1212" t="s">
        <v>331</v>
      </c>
      <c r="D1212" t="s">
        <v>307</v>
      </c>
      <c r="E1212">
        <v>8</v>
      </c>
      <c r="F1212">
        <v>512</v>
      </c>
      <c r="G1212" t="s">
        <v>114</v>
      </c>
      <c r="H1212" t="s">
        <v>296</v>
      </c>
      <c r="I1212" t="s">
        <v>312</v>
      </c>
      <c r="J1212" t="s">
        <v>295</v>
      </c>
      <c r="K1212">
        <f t="shared" si="39"/>
        <v>0</v>
      </c>
    </row>
    <row r="1213" spans="1:11" x14ac:dyDescent="0.25">
      <c r="A1213" s="75" t="str">
        <f t="shared" si="40"/>
        <v>Bsistemi_13_config_standardHIGH16512HDDistribuzione Linux</v>
      </c>
      <c r="C1213" t="s">
        <v>331</v>
      </c>
      <c r="D1213" t="s">
        <v>307</v>
      </c>
      <c r="E1213">
        <v>16</v>
      </c>
      <c r="F1213">
        <v>512</v>
      </c>
      <c r="G1213" t="s">
        <v>114</v>
      </c>
      <c r="H1213" t="s">
        <v>115</v>
      </c>
      <c r="I1213" t="s">
        <v>312</v>
      </c>
      <c r="J1213" t="s">
        <v>295</v>
      </c>
      <c r="K1213">
        <f t="shared" si="39"/>
        <v>0</v>
      </c>
    </row>
    <row r="1214" spans="1:11" x14ac:dyDescent="0.25">
      <c r="A1214" s="75" t="str">
        <f t="shared" si="40"/>
        <v>Bsistemi_13_config_standardHIGH16512HDWindows 11 Pro Education</v>
      </c>
      <c r="C1214" t="s">
        <v>331</v>
      </c>
      <c r="D1214" t="s">
        <v>307</v>
      </c>
      <c r="E1214">
        <v>16</v>
      </c>
      <c r="F1214">
        <v>512</v>
      </c>
      <c r="G1214" t="s">
        <v>114</v>
      </c>
      <c r="H1214" t="s">
        <v>304</v>
      </c>
      <c r="I1214" t="s">
        <v>312</v>
      </c>
      <c r="J1214" t="s">
        <v>295</v>
      </c>
      <c r="K1214">
        <f t="shared" si="39"/>
        <v>0</v>
      </c>
    </row>
    <row r="1215" spans="1:11" x14ac:dyDescent="0.25">
      <c r="A1215" s="75" t="str">
        <f t="shared" si="40"/>
        <v>Bsistemi_13_config_standardHIGH16512HDWindows 11 Pro</v>
      </c>
      <c r="C1215" t="s">
        <v>331</v>
      </c>
      <c r="D1215" t="s">
        <v>307</v>
      </c>
      <c r="E1215">
        <v>16</v>
      </c>
      <c r="F1215">
        <v>512</v>
      </c>
      <c r="G1215" t="s">
        <v>114</v>
      </c>
      <c r="H1215" t="s">
        <v>296</v>
      </c>
      <c r="I1215" t="s">
        <v>312</v>
      </c>
      <c r="J1215" t="s">
        <v>295</v>
      </c>
      <c r="K1215">
        <f t="shared" si="39"/>
        <v>0</v>
      </c>
    </row>
    <row r="1216" spans="1:11" x14ac:dyDescent="0.25">
      <c r="A1216" s="75" t="str">
        <f t="shared" si="40"/>
        <v>Bsistemi_13_config_standardHIGH8256FHDDistribuzione Linux</v>
      </c>
      <c r="C1216" t="s">
        <v>331</v>
      </c>
      <c r="D1216" t="s">
        <v>307</v>
      </c>
      <c r="E1216">
        <v>8</v>
      </c>
      <c r="F1216">
        <v>256</v>
      </c>
      <c r="G1216" t="s">
        <v>303</v>
      </c>
      <c r="H1216" t="s">
        <v>115</v>
      </c>
      <c r="I1216" t="s">
        <v>312</v>
      </c>
      <c r="J1216" t="s">
        <v>295</v>
      </c>
      <c r="K1216">
        <f t="shared" si="39"/>
        <v>0</v>
      </c>
    </row>
    <row r="1217" spans="1:11" x14ac:dyDescent="0.25">
      <c r="A1217" s="75" t="str">
        <f t="shared" si="40"/>
        <v>Bsistemi_13_config_standardHIGH8256FHDWindows 11 Pro Education</v>
      </c>
      <c r="C1217" t="s">
        <v>331</v>
      </c>
      <c r="D1217" t="s">
        <v>307</v>
      </c>
      <c r="E1217">
        <v>8</v>
      </c>
      <c r="F1217">
        <v>256</v>
      </c>
      <c r="G1217" t="s">
        <v>303</v>
      </c>
      <c r="H1217" t="s">
        <v>304</v>
      </c>
      <c r="I1217" t="s">
        <v>312</v>
      </c>
      <c r="J1217" t="s">
        <v>295</v>
      </c>
      <c r="K1217">
        <f t="shared" si="39"/>
        <v>0</v>
      </c>
    </row>
    <row r="1218" spans="1:11" x14ac:dyDescent="0.25">
      <c r="A1218" s="75" t="str">
        <f t="shared" si="40"/>
        <v>Bsistemi_13_config_standardHIGH8256FHDWindows 11 Pro</v>
      </c>
      <c r="C1218" t="s">
        <v>331</v>
      </c>
      <c r="D1218" t="s">
        <v>307</v>
      </c>
      <c r="E1218">
        <v>8</v>
      </c>
      <c r="F1218">
        <v>256</v>
      </c>
      <c r="G1218" t="s">
        <v>303</v>
      </c>
      <c r="H1218" t="s">
        <v>296</v>
      </c>
      <c r="I1218" t="s">
        <v>312</v>
      </c>
      <c r="J1218" t="s">
        <v>295</v>
      </c>
      <c r="K1218">
        <f t="shared" si="39"/>
        <v>0</v>
      </c>
    </row>
    <row r="1219" spans="1:11" x14ac:dyDescent="0.25">
      <c r="A1219" s="75" t="str">
        <f t="shared" si="40"/>
        <v>Bsistemi_13_config_standardHIGH16256FHDDistribuzione Linux</v>
      </c>
      <c r="C1219" t="s">
        <v>331</v>
      </c>
      <c r="D1219" t="s">
        <v>307</v>
      </c>
      <c r="E1219">
        <v>16</v>
      </c>
      <c r="F1219">
        <v>256</v>
      </c>
      <c r="G1219" t="s">
        <v>303</v>
      </c>
      <c r="H1219" t="s">
        <v>115</v>
      </c>
      <c r="I1219" t="s">
        <v>312</v>
      </c>
      <c r="J1219" t="s">
        <v>297</v>
      </c>
      <c r="K1219">
        <f t="shared" si="39"/>
        <v>1</v>
      </c>
    </row>
    <row r="1220" spans="1:11" x14ac:dyDescent="0.25">
      <c r="A1220" s="75" t="str">
        <f t="shared" si="40"/>
        <v>Bsistemi_13_config_standardHIGH16256FHDWindows 11 Pro Education</v>
      </c>
      <c r="C1220" t="s">
        <v>331</v>
      </c>
      <c r="D1220" t="s">
        <v>307</v>
      </c>
      <c r="E1220">
        <v>16</v>
      </c>
      <c r="F1220">
        <v>256</v>
      </c>
      <c r="G1220" t="s">
        <v>303</v>
      </c>
      <c r="H1220" t="s">
        <v>304</v>
      </c>
      <c r="I1220" t="s">
        <v>312</v>
      </c>
      <c r="J1220" t="s">
        <v>295</v>
      </c>
      <c r="K1220">
        <f t="shared" si="39"/>
        <v>0</v>
      </c>
    </row>
    <row r="1221" spans="1:11" x14ac:dyDescent="0.25">
      <c r="A1221" s="75" t="str">
        <f t="shared" si="40"/>
        <v>Bsistemi_13_config_standardHIGH16256FHDWindows 11 Pro</v>
      </c>
      <c r="C1221" t="s">
        <v>331</v>
      </c>
      <c r="D1221" t="s">
        <v>307</v>
      </c>
      <c r="E1221">
        <v>16</v>
      </c>
      <c r="F1221">
        <v>256</v>
      </c>
      <c r="G1221" t="s">
        <v>303</v>
      </c>
      <c r="H1221" t="s">
        <v>296</v>
      </c>
      <c r="I1221" t="s">
        <v>312</v>
      </c>
      <c r="J1221" t="s">
        <v>297</v>
      </c>
      <c r="K1221">
        <f t="shared" ref="K1221:K1284" si="41">+IF(J1221="NO",0,1)</f>
        <v>1</v>
      </c>
    </row>
    <row r="1222" spans="1:11" x14ac:dyDescent="0.25">
      <c r="A1222" s="75" t="str">
        <f t="shared" si="40"/>
        <v>Bsistemi_13_config_standardHIGH8512FHDDistribuzione Linux</v>
      </c>
      <c r="C1222" t="s">
        <v>331</v>
      </c>
      <c r="D1222" t="s">
        <v>307</v>
      </c>
      <c r="E1222">
        <v>8</v>
      </c>
      <c r="F1222">
        <v>512</v>
      </c>
      <c r="G1222" t="s">
        <v>303</v>
      </c>
      <c r="H1222" t="s">
        <v>115</v>
      </c>
      <c r="I1222" t="s">
        <v>312</v>
      </c>
      <c r="J1222" t="s">
        <v>295</v>
      </c>
      <c r="K1222">
        <f t="shared" si="41"/>
        <v>0</v>
      </c>
    </row>
    <row r="1223" spans="1:11" x14ac:dyDescent="0.25">
      <c r="A1223" s="75" t="str">
        <f t="shared" si="40"/>
        <v>Bsistemi_13_config_standardHIGH8512FHDWindows 11 Pro Education</v>
      </c>
      <c r="C1223" t="s">
        <v>331</v>
      </c>
      <c r="D1223" t="s">
        <v>307</v>
      </c>
      <c r="E1223">
        <v>8</v>
      </c>
      <c r="F1223">
        <v>512</v>
      </c>
      <c r="G1223" t="s">
        <v>303</v>
      </c>
      <c r="H1223" t="s">
        <v>304</v>
      </c>
      <c r="I1223" t="s">
        <v>312</v>
      </c>
      <c r="J1223" t="s">
        <v>295</v>
      </c>
      <c r="K1223">
        <f t="shared" si="41"/>
        <v>0</v>
      </c>
    </row>
    <row r="1224" spans="1:11" x14ac:dyDescent="0.25">
      <c r="A1224" s="75" t="str">
        <f t="shared" si="40"/>
        <v>Bsistemi_13_config_standardHIGH8512FHDWindows 11 Pro</v>
      </c>
      <c r="C1224" t="s">
        <v>331</v>
      </c>
      <c r="D1224" t="s">
        <v>307</v>
      </c>
      <c r="E1224">
        <v>8</v>
      </c>
      <c r="F1224">
        <v>512</v>
      </c>
      <c r="G1224" t="s">
        <v>303</v>
      </c>
      <c r="H1224" t="s">
        <v>296</v>
      </c>
      <c r="I1224" t="s">
        <v>312</v>
      </c>
      <c r="J1224" t="s">
        <v>295</v>
      </c>
      <c r="K1224">
        <f t="shared" si="41"/>
        <v>0</v>
      </c>
    </row>
    <row r="1225" spans="1:11" x14ac:dyDescent="0.25">
      <c r="A1225" s="75" t="str">
        <f t="shared" si="40"/>
        <v>Bsistemi_13_config_standardHIGH16512FHDDistribuzione Linux</v>
      </c>
      <c r="C1225" t="s">
        <v>331</v>
      </c>
      <c r="D1225" t="s">
        <v>307</v>
      </c>
      <c r="E1225">
        <v>16</v>
      </c>
      <c r="F1225">
        <v>512</v>
      </c>
      <c r="G1225" t="s">
        <v>303</v>
      </c>
      <c r="H1225" t="s">
        <v>115</v>
      </c>
      <c r="I1225" t="s">
        <v>312</v>
      </c>
      <c r="J1225" t="s">
        <v>297</v>
      </c>
      <c r="K1225">
        <f t="shared" si="41"/>
        <v>1</v>
      </c>
    </row>
    <row r="1226" spans="1:11" x14ac:dyDescent="0.25">
      <c r="A1226" s="75" t="str">
        <f t="shared" si="40"/>
        <v>Bsistemi_13_config_standardHIGH16512FHDWindows 11 Pro Education</v>
      </c>
      <c r="C1226" t="s">
        <v>331</v>
      </c>
      <c r="D1226" t="s">
        <v>307</v>
      </c>
      <c r="E1226">
        <v>16</v>
      </c>
      <c r="F1226">
        <v>512</v>
      </c>
      <c r="G1226" t="s">
        <v>303</v>
      </c>
      <c r="H1226" t="s">
        <v>304</v>
      </c>
      <c r="I1226" t="s">
        <v>312</v>
      </c>
      <c r="J1226" t="s">
        <v>295</v>
      </c>
      <c r="K1226">
        <f t="shared" si="41"/>
        <v>0</v>
      </c>
    </row>
    <row r="1227" spans="1:11" x14ac:dyDescent="0.25">
      <c r="A1227" s="75" t="str">
        <f t="shared" si="40"/>
        <v>Bsistemi_13_config_standardHIGH16512FHDWindows 11 Pro</v>
      </c>
      <c r="C1227" t="s">
        <v>331</v>
      </c>
      <c r="D1227" t="s">
        <v>307</v>
      </c>
      <c r="E1227">
        <v>16</v>
      </c>
      <c r="F1227">
        <v>512</v>
      </c>
      <c r="G1227" t="s">
        <v>303</v>
      </c>
      <c r="H1227" t="s">
        <v>296</v>
      </c>
      <c r="I1227" t="s">
        <v>312</v>
      </c>
      <c r="J1227" t="s">
        <v>297</v>
      </c>
      <c r="K1227">
        <f t="shared" si="41"/>
        <v>1</v>
      </c>
    </row>
    <row r="1228" spans="1:11" x14ac:dyDescent="0.25">
      <c r="A1228" s="75" t="str">
        <f t="shared" si="40"/>
        <v>Bsistemi_13_config_TCOLOW8256HDDistribuzione Linux</v>
      </c>
      <c r="C1228" t="s">
        <v>331</v>
      </c>
      <c r="D1228" t="s">
        <v>305</v>
      </c>
      <c r="E1228">
        <v>8</v>
      </c>
      <c r="F1228">
        <v>256</v>
      </c>
      <c r="G1228" t="s">
        <v>114</v>
      </c>
      <c r="H1228" t="s">
        <v>115</v>
      </c>
      <c r="I1228" t="s">
        <v>310</v>
      </c>
      <c r="J1228" t="s">
        <v>295</v>
      </c>
      <c r="K1228">
        <f t="shared" si="41"/>
        <v>0</v>
      </c>
    </row>
    <row r="1229" spans="1:11" x14ac:dyDescent="0.25">
      <c r="A1229" s="75" t="str">
        <f t="shared" si="40"/>
        <v>Bsistemi_13_config_TCOLOW8256HDWindows 11 Pro Education</v>
      </c>
      <c r="C1229" t="s">
        <v>331</v>
      </c>
      <c r="D1229" t="s">
        <v>305</v>
      </c>
      <c r="E1229">
        <v>8</v>
      </c>
      <c r="F1229">
        <v>256</v>
      </c>
      <c r="G1229" t="s">
        <v>114</v>
      </c>
      <c r="H1229" t="s">
        <v>304</v>
      </c>
      <c r="I1229" t="s">
        <v>310</v>
      </c>
      <c r="J1229" t="s">
        <v>295</v>
      </c>
      <c r="K1229">
        <f t="shared" si="41"/>
        <v>0</v>
      </c>
    </row>
    <row r="1230" spans="1:11" x14ac:dyDescent="0.25">
      <c r="A1230" s="75" t="str">
        <f t="shared" si="40"/>
        <v>Bsistemi_13_config_TCOLOW8256HDWindows 11 Pro</v>
      </c>
      <c r="C1230" t="s">
        <v>331</v>
      </c>
      <c r="D1230" t="s">
        <v>305</v>
      </c>
      <c r="E1230">
        <v>8</v>
      </c>
      <c r="F1230">
        <v>256</v>
      </c>
      <c r="G1230" t="s">
        <v>114</v>
      </c>
      <c r="H1230" t="s">
        <v>296</v>
      </c>
      <c r="I1230" t="s">
        <v>310</v>
      </c>
      <c r="J1230" t="s">
        <v>295</v>
      </c>
      <c r="K1230">
        <f t="shared" si="41"/>
        <v>0</v>
      </c>
    </row>
    <row r="1231" spans="1:11" x14ac:dyDescent="0.25">
      <c r="A1231" s="75" t="str">
        <f t="shared" si="40"/>
        <v>Bsistemi_13_config_TCOLOW16256HDDistribuzione Linux</v>
      </c>
      <c r="C1231" t="s">
        <v>331</v>
      </c>
      <c r="D1231" t="s">
        <v>305</v>
      </c>
      <c r="E1231">
        <v>16</v>
      </c>
      <c r="F1231">
        <v>256</v>
      </c>
      <c r="G1231" t="s">
        <v>114</v>
      </c>
      <c r="H1231" t="s">
        <v>115</v>
      </c>
      <c r="I1231" t="s">
        <v>310</v>
      </c>
      <c r="J1231" t="s">
        <v>295</v>
      </c>
      <c r="K1231">
        <f t="shared" si="41"/>
        <v>0</v>
      </c>
    </row>
    <row r="1232" spans="1:11" x14ac:dyDescent="0.25">
      <c r="A1232" s="75" t="str">
        <f t="shared" si="40"/>
        <v>Bsistemi_13_config_TCOLOW16256HDWindows 11 Pro Education</v>
      </c>
      <c r="C1232" t="s">
        <v>331</v>
      </c>
      <c r="D1232" t="s">
        <v>305</v>
      </c>
      <c r="E1232">
        <v>16</v>
      </c>
      <c r="F1232">
        <v>256</v>
      </c>
      <c r="G1232" t="s">
        <v>114</v>
      </c>
      <c r="H1232" t="s">
        <v>304</v>
      </c>
      <c r="I1232" t="s">
        <v>310</v>
      </c>
      <c r="J1232" t="s">
        <v>295</v>
      </c>
      <c r="K1232">
        <f t="shared" si="41"/>
        <v>0</v>
      </c>
    </row>
    <row r="1233" spans="1:11" x14ac:dyDescent="0.25">
      <c r="A1233" s="75" t="str">
        <f t="shared" si="40"/>
        <v>Bsistemi_13_config_TCOLOW16256HDWindows 11 Pro</v>
      </c>
      <c r="C1233" t="s">
        <v>331</v>
      </c>
      <c r="D1233" t="s">
        <v>305</v>
      </c>
      <c r="E1233">
        <v>16</v>
      </c>
      <c r="F1233">
        <v>256</v>
      </c>
      <c r="G1233" t="s">
        <v>114</v>
      </c>
      <c r="H1233" t="s">
        <v>296</v>
      </c>
      <c r="I1233" t="s">
        <v>310</v>
      </c>
      <c r="J1233" t="s">
        <v>295</v>
      </c>
      <c r="K1233">
        <f t="shared" si="41"/>
        <v>0</v>
      </c>
    </row>
    <row r="1234" spans="1:11" x14ac:dyDescent="0.25">
      <c r="A1234" s="75" t="str">
        <f t="shared" si="40"/>
        <v>Bsistemi_13_config_TCOLOW8512HDDistribuzione Linux</v>
      </c>
      <c r="C1234" t="s">
        <v>331</v>
      </c>
      <c r="D1234" t="s">
        <v>305</v>
      </c>
      <c r="E1234">
        <v>8</v>
      </c>
      <c r="F1234">
        <v>512</v>
      </c>
      <c r="G1234" t="s">
        <v>114</v>
      </c>
      <c r="H1234" t="s">
        <v>115</v>
      </c>
      <c r="I1234" t="s">
        <v>310</v>
      </c>
      <c r="J1234" t="s">
        <v>295</v>
      </c>
      <c r="K1234">
        <f t="shared" si="41"/>
        <v>0</v>
      </c>
    </row>
    <row r="1235" spans="1:11" x14ac:dyDescent="0.25">
      <c r="A1235" s="75" t="str">
        <f t="shared" si="40"/>
        <v>Bsistemi_13_config_TCOLOW8512HDWindows 11 Pro Education</v>
      </c>
      <c r="C1235" t="s">
        <v>331</v>
      </c>
      <c r="D1235" t="s">
        <v>305</v>
      </c>
      <c r="E1235">
        <v>8</v>
      </c>
      <c r="F1235">
        <v>512</v>
      </c>
      <c r="G1235" t="s">
        <v>114</v>
      </c>
      <c r="H1235" t="s">
        <v>304</v>
      </c>
      <c r="I1235" t="s">
        <v>310</v>
      </c>
      <c r="J1235" t="s">
        <v>295</v>
      </c>
      <c r="K1235">
        <f t="shared" si="41"/>
        <v>0</v>
      </c>
    </row>
    <row r="1236" spans="1:11" x14ac:dyDescent="0.25">
      <c r="A1236" s="75" t="str">
        <f t="shared" si="40"/>
        <v>Bsistemi_13_config_TCOLOW8512HDWindows 11 Pro</v>
      </c>
      <c r="C1236" t="s">
        <v>331</v>
      </c>
      <c r="D1236" t="s">
        <v>305</v>
      </c>
      <c r="E1236">
        <v>8</v>
      </c>
      <c r="F1236">
        <v>512</v>
      </c>
      <c r="G1236" t="s">
        <v>114</v>
      </c>
      <c r="H1236" t="s">
        <v>296</v>
      </c>
      <c r="I1236" t="s">
        <v>310</v>
      </c>
      <c r="J1236" t="s">
        <v>295</v>
      </c>
      <c r="K1236">
        <f t="shared" si="41"/>
        <v>0</v>
      </c>
    </row>
    <row r="1237" spans="1:11" x14ac:dyDescent="0.25">
      <c r="A1237" s="75" t="str">
        <f t="shared" ref="A1237:A1299" si="42">C1237&amp;"_"&amp;I1237&amp;D1237&amp;E1237&amp;F1237&amp;G1237&amp;H1237</f>
        <v>Bsistemi_13_config_TCOLOW16512HDDistribuzione Linux</v>
      </c>
      <c r="C1237" t="s">
        <v>331</v>
      </c>
      <c r="D1237" t="s">
        <v>305</v>
      </c>
      <c r="E1237">
        <v>16</v>
      </c>
      <c r="F1237">
        <v>512</v>
      </c>
      <c r="G1237" t="s">
        <v>114</v>
      </c>
      <c r="H1237" t="s">
        <v>115</v>
      </c>
      <c r="I1237" t="s">
        <v>310</v>
      </c>
      <c r="J1237" t="s">
        <v>295</v>
      </c>
      <c r="K1237">
        <f t="shared" si="41"/>
        <v>0</v>
      </c>
    </row>
    <row r="1238" spans="1:11" x14ac:dyDescent="0.25">
      <c r="A1238" s="75" t="str">
        <f t="shared" si="42"/>
        <v>Bsistemi_13_config_TCOLOW16512HDWindows 11 Pro Education</v>
      </c>
      <c r="C1238" t="s">
        <v>331</v>
      </c>
      <c r="D1238" t="s">
        <v>305</v>
      </c>
      <c r="E1238">
        <v>16</v>
      </c>
      <c r="F1238">
        <v>512</v>
      </c>
      <c r="G1238" t="s">
        <v>114</v>
      </c>
      <c r="H1238" t="s">
        <v>304</v>
      </c>
      <c r="I1238" t="s">
        <v>310</v>
      </c>
      <c r="J1238" t="s">
        <v>295</v>
      </c>
      <c r="K1238">
        <f t="shared" si="41"/>
        <v>0</v>
      </c>
    </row>
    <row r="1239" spans="1:11" x14ac:dyDescent="0.25">
      <c r="A1239" s="75" t="str">
        <f t="shared" si="42"/>
        <v>Bsistemi_13_config_TCOLOW16512HDWindows 11 Pro</v>
      </c>
      <c r="C1239" t="s">
        <v>331</v>
      </c>
      <c r="D1239" t="s">
        <v>305</v>
      </c>
      <c r="E1239">
        <v>16</v>
      </c>
      <c r="F1239">
        <v>512</v>
      </c>
      <c r="G1239" t="s">
        <v>114</v>
      </c>
      <c r="H1239" t="s">
        <v>296</v>
      </c>
      <c r="I1239" t="s">
        <v>310</v>
      </c>
      <c r="J1239" t="s">
        <v>295</v>
      </c>
      <c r="K1239">
        <f t="shared" si="41"/>
        <v>0</v>
      </c>
    </row>
    <row r="1240" spans="1:11" x14ac:dyDescent="0.25">
      <c r="A1240" s="75" t="str">
        <f t="shared" si="42"/>
        <v>Bsistemi_13_config_TCOLOW8256FHDDistribuzione Linux</v>
      </c>
      <c r="C1240" t="s">
        <v>331</v>
      </c>
      <c r="D1240" t="s">
        <v>305</v>
      </c>
      <c r="E1240">
        <v>8</v>
      </c>
      <c r="F1240">
        <v>256</v>
      </c>
      <c r="G1240" t="s">
        <v>303</v>
      </c>
      <c r="H1240" t="s">
        <v>115</v>
      </c>
      <c r="I1240" t="s">
        <v>310</v>
      </c>
      <c r="J1240" t="s">
        <v>297</v>
      </c>
      <c r="K1240">
        <f t="shared" si="41"/>
        <v>1</v>
      </c>
    </row>
    <row r="1241" spans="1:11" x14ac:dyDescent="0.25">
      <c r="A1241" s="75" t="str">
        <f t="shared" si="42"/>
        <v>Bsistemi_13_config_TCOLOW8256FHDWindows 11 Pro Education</v>
      </c>
      <c r="C1241" t="s">
        <v>331</v>
      </c>
      <c r="D1241" t="s">
        <v>305</v>
      </c>
      <c r="E1241">
        <v>8</v>
      </c>
      <c r="F1241">
        <v>256</v>
      </c>
      <c r="G1241" t="s">
        <v>303</v>
      </c>
      <c r="H1241" t="s">
        <v>304</v>
      </c>
      <c r="I1241" t="s">
        <v>310</v>
      </c>
      <c r="J1241" t="s">
        <v>297</v>
      </c>
      <c r="K1241">
        <f t="shared" si="41"/>
        <v>1</v>
      </c>
    </row>
    <row r="1242" spans="1:11" x14ac:dyDescent="0.25">
      <c r="A1242" s="75" t="str">
        <f t="shared" si="42"/>
        <v>Bsistemi_13_config_TCOLOW8256FHDWindows 11 Pro</v>
      </c>
      <c r="C1242" t="s">
        <v>331</v>
      </c>
      <c r="D1242" t="s">
        <v>305</v>
      </c>
      <c r="E1242">
        <v>8</v>
      </c>
      <c r="F1242">
        <v>256</v>
      </c>
      <c r="G1242" t="s">
        <v>303</v>
      </c>
      <c r="H1242" t="s">
        <v>296</v>
      </c>
      <c r="I1242" t="s">
        <v>310</v>
      </c>
      <c r="J1242" t="s">
        <v>297</v>
      </c>
      <c r="K1242">
        <f t="shared" si="41"/>
        <v>1</v>
      </c>
    </row>
    <row r="1243" spans="1:11" x14ac:dyDescent="0.25">
      <c r="A1243" s="75" t="str">
        <f t="shared" si="42"/>
        <v>Bsistemi_13_config_TCOLOW16256FHDDistribuzione Linux</v>
      </c>
      <c r="C1243" t="s">
        <v>331</v>
      </c>
      <c r="D1243" t="s">
        <v>305</v>
      </c>
      <c r="E1243">
        <v>16</v>
      </c>
      <c r="F1243">
        <v>256</v>
      </c>
      <c r="G1243" t="s">
        <v>303</v>
      </c>
      <c r="H1243" t="s">
        <v>115</v>
      </c>
      <c r="I1243" t="s">
        <v>310</v>
      </c>
      <c r="J1243" t="s">
        <v>297</v>
      </c>
      <c r="K1243">
        <f t="shared" si="41"/>
        <v>1</v>
      </c>
    </row>
    <row r="1244" spans="1:11" x14ac:dyDescent="0.25">
      <c r="A1244" s="75" t="str">
        <f t="shared" si="42"/>
        <v>Bsistemi_13_config_TCOLOW16256FHDWindows 11 Pro Education</v>
      </c>
      <c r="C1244" t="s">
        <v>331</v>
      </c>
      <c r="D1244" t="s">
        <v>305</v>
      </c>
      <c r="E1244">
        <v>16</v>
      </c>
      <c r="F1244">
        <v>256</v>
      </c>
      <c r="G1244" t="s">
        <v>303</v>
      </c>
      <c r="H1244" t="s">
        <v>304</v>
      </c>
      <c r="I1244" t="s">
        <v>310</v>
      </c>
      <c r="J1244" t="s">
        <v>297</v>
      </c>
      <c r="K1244">
        <f t="shared" si="41"/>
        <v>1</v>
      </c>
    </row>
    <row r="1245" spans="1:11" x14ac:dyDescent="0.25">
      <c r="A1245" s="75" t="str">
        <f t="shared" si="42"/>
        <v>Bsistemi_13_config_TCOLOW16256FHDWindows 11 Pro</v>
      </c>
      <c r="C1245" t="s">
        <v>331</v>
      </c>
      <c r="D1245" t="s">
        <v>305</v>
      </c>
      <c r="E1245">
        <v>16</v>
      </c>
      <c r="F1245">
        <v>256</v>
      </c>
      <c r="G1245" t="s">
        <v>303</v>
      </c>
      <c r="H1245" t="s">
        <v>296</v>
      </c>
      <c r="I1245" t="s">
        <v>310</v>
      </c>
      <c r="J1245" t="s">
        <v>297</v>
      </c>
      <c r="K1245">
        <f t="shared" si="41"/>
        <v>1</v>
      </c>
    </row>
    <row r="1246" spans="1:11" x14ac:dyDescent="0.25">
      <c r="A1246" s="75" t="str">
        <f t="shared" si="42"/>
        <v>Bsistemi_13_config_TCOLOW8512FHDDistribuzione Linux</v>
      </c>
      <c r="C1246" t="s">
        <v>331</v>
      </c>
      <c r="D1246" t="s">
        <v>305</v>
      </c>
      <c r="E1246">
        <v>8</v>
      </c>
      <c r="F1246">
        <v>512</v>
      </c>
      <c r="G1246" t="s">
        <v>303</v>
      </c>
      <c r="H1246" t="s">
        <v>115</v>
      </c>
      <c r="I1246" t="s">
        <v>310</v>
      </c>
      <c r="J1246" t="s">
        <v>297</v>
      </c>
      <c r="K1246">
        <f t="shared" si="41"/>
        <v>1</v>
      </c>
    </row>
    <row r="1247" spans="1:11" x14ac:dyDescent="0.25">
      <c r="A1247" s="75" t="str">
        <f t="shared" si="42"/>
        <v>Bsistemi_13_config_TCOLOW8512FHDWindows 11 Pro Education</v>
      </c>
      <c r="C1247" t="s">
        <v>331</v>
      </c>
      <c r="D1247" t="s">
        <v>305</v>
      </c>
      <c r="E1247">
        <v>8</v>
      </c>
      <c r="F1247">
        <v>512</v>
      </c>
      <c r="G1247" t="s">
        <v>303</v>
      </c>
      <c r="H1247" t="s">
        <v>304</v>
      </c>
      <c r="I1247" t="s">
        <v>310</v>
      </c>
      <c r="J1247" t="s">
        <v>297</v>
      </c>
      <c r="K1247">
        <f t="shared" si="41"/>
        <v>1</v>
      </c>
    </row>
    <row r="1248" spans="1:11" x14ac:dyDescent="0.25">
      <c r="A1248" s="75" t="str">
        <f t="shared" si="42"/>
        <v>Bsistemi_13_config_TCOLOW8512FHDWindows 11 Pro</v>
      </c>
      <c r="C1248" t="s">
        <v>331</v>
      </c>
      <c r="D1248" t="s">
        <v>305</v>
      </c>
      <c r="E1248">
        <v>8</v>
      </c>
      <c r="F1248">
        <v>512</v>
      </c>
      <c r="G1248" t="s">
        <v>303</v>
      </c>
      <c r="H1248" t="s">
        <v>296</v>
      </c>
      <c r="I1248" t="s">
        <v>310</v>
      </c>
      <c r="J1248" t="s">
        <v>297</v>
      </c>
      <c r="K1248">
        <f t="shared" si="41"/>
        <v>1</v>
      </c>
    </row>
    <row r="1249" spans="1:11" x14ac:dyDescent="0.25">
      <c r="A1249" s="75" t="str">
        <f t="shared" si="42"/>
        <v>Bsistemi_13_config_TCOLOW16512FHDDistribuzione Linux</v>
      </c>
      <c r="C1249" t="s">
        <v>331</v>
      </c>
      <c r="D1249" t="s">
        <v>305</v>
      </c>
      <c r="E1249">
        <v>16</v>
      </c>
      <c r="F1249">
        <v>512</v>
      </c>
      <c r="G1249" t="s">
        <v>303</v>
      </c>
      <c r="H1249" t="s">
        <v>115</v>
      </c>
      <c r="I1249" t="s">
        <v>310</v>
      </c>
      <c r="J1249" t="s">
        <v>297</v>
      </c>
      <c r="K1249">
        <f t="shared" si="41"/>
        <v>1</v>
      </c>
    </row>
    <row r="1250" spans="1:11" x14ac:dyDescent="0.25">
      <c r="A1250" s="75" t="str">
        <f t="shared" si="42"/>
        <v>Bsistemi_13_config_TCOLOW16512FHDWindows 11 Pro Education</v>
      </c>
      <c r="C1250" t="s">
        <v>331</v>
      </c>
      <c r="D1250" t="s">
        <v>305</v>
      </c>
      <c r="E1250">
        <v>16</v>
      </c>
      <c r="F1250">
        <v>512</v>
      </c>
      <c r="G1250" t="s">
        <v>303</v>
      </c>
      <c r="H1250" t="s">
        <v>304</v>
      </c>
      <c r="I1250" t="s">
        <v>310</v>
      </c>
      <c r="J1250" t="s">
        <v>297</v>
      </c>
      <c r="K1250">
        <f t="shared" si="41"/>
        <v>1</v>
      </c>
    </row>
    <row r="1251" spans="1:11" x14ac:dyDescent="0.25">
      <c r="A1251" s="75" t="str">
        <f t="shared" si="42"/>
        <v>Bsistemi_13_config_TCOLOW16512FHDWindows 11 Pro</v>
      </c>
      <c r="C1251" t="s">
        <v>331</v>
      </c>
      <c r="D1251" t="s">
        <v>305</v>
      </c>
      <c r="E1251">
        <v>16</v>
      </c>
      <c r="F1251">
        <v>512</v>
      </c>
      <c r="G1251" t="s">
        <v>303</v>
      </c>
      <c r="H1251" t="s">
        <v>296</v>
      </c>
      <c r="I1251" t="s">
        <v>310</v>
      </c>
      <c r="J1251" t="s">
        <v>297</v>
      </c>
      <c r="K1251">
        <f t="shared" si="41"/>
        <v>1</v>
      </c>
    </row>
    <row r="1252" spans="1:11" x14ac:dyDescent="0.25">
      <c r="A1252" s="75" t="str">
        <f t="shared" si="42"/>
        <v>Bsistemi_13_config_TCOMID8256HDDistribuzione Linux</v>
      </c>
      <c r="C1252" t="s">
        <v>331</v>
      </c>
      <c r="D1252" t="s">
        <v>306</v>
      </c>
      <c r="E1252">
        <v>8</v>
      </c>
      <c r="F1252">
        <v>256</v>
      </c>
      <c r="G1252" t="s">
        <v>114</v>
      </c>
      <c r="H1252" t="s">
        <v>115</v>
      </c>
      <c r="I1252" t="s">
        <v>310</v>
      </c>
      <c r="J1252" t="s">
        <v>295</v>
      </c>
      <c r="K1252">
        <f t="shared" si="41"/>
        <v>0</v>
      </c>
    </row>
    <row r="1253" spans="1:11" x14ac:dyDescent="0.25">
      <c r="A1253" s="75" t="str">
        <f t="shared" si="42"/>
        <v>Bsistemi_13_config_TCOMID8256HDWindows 11 Pro Education</v>
      </c>
      <c r="C1253" t="s">
        <v>331</v>
      </c>
      <c r="D1253" t="s">
        <v>306</v>
      </c>
      <c r="E1253">
        <v>8</v>
      </c>
      <c r="F1253">
        <v>256</v>
      </c>
      <c r="G1253" t="s">
        <v>114</v>
      </c>
      <c r="H1253" t="s">
        <v>304</v>
      </c>
      <c r="I1253" t="s">
        <v>310</v>
      </c>
      <c r="J1253" t="s">
        <v>295</v>
      </c>
      <c r="K1253">
        <f t="shared" si="41"/>
        <v>0</v>
      </c>
    </row>
    <row r="1254" spans="1:11" x14ac:dyDescent="0.25">
      <c r="A1254" s="75" t="str">
        <f t="shared" si="42"/>
        <v>Bsistemi_13_config_TCOMID8256HDWindows 11 Pro</v>
      </c>
      <c r="C1254" t="s">
        <v>331</v>
      </c>
      <c r="D1254" t="s">
        <v>306</v>
      </c>
      <c r="E1254">
        <v>8</v>
      </c>
      <c r="F1254">
        <v>256</v>
      </c>
      <c r="G1254" t="s">
        <v>114</v>
      </c>
      <c r="H1254" t="s">
        <v>296</v>
      </c>
      <c r="I1254" t="s">
        <v>310</v>
      </c>
      <c r="J1254" t="s">
        <v>295</v>
      </c>
      <c r="K1254">
        <f t="shared" si="41"/>
        <v>0</v>
      </c>
    </row>
    <row r="1255" spans="1:11" x14ac:dyDescent="0.25">
      <c r="A1255" s="75" t="str">
        <f t="shared" si="42"/>
        <v>Bsistemi_13_config_TCOMID16256HDDistribuzione Linux</v>
      </c>
      <c r="C1255" t="s">
        <v>331</v>
      </c>
      <c r="D1255" t="s">
        <v>306</v>
      </c>
      <c r="E1255">
        <v>16</v>
      </c>
      <c r="F1255">
        <v>256</v>
      </c>
      <c r="G1255" t="s">
        <v>114</v>
      </c>
      <c r="H1255" t="s">
        <v>115</v>
      </c>
      <c r="I1255" t="s">
        <v>310</v>
      </c>
      <c r="J1255" t="s">
        <v>295</v>
      </c>
      <c r="K1255">
        <f t="shared" si="41"/>
        <v>0</v>
      </c>
    </row>
    <row r="1256" spans="1:11" x14ac:dyDescent="0.25">
      <c r="A1256" s="75" t="str">
        <f t="shared" si="42"/>
        <v>Bsistemi_13_config_TCOMID16256HDWindows 11 Pro Education</v>
      </c>
      <c r="C1256" t="s">
        <v>331</v>
      </c>
      <c r="D1256" t="s">
        <v>306</v>
      </c>
      <c r="E1256">
        <v>16</v>
      </c>
      <c r="F1256">
        <v>256</v>
      </c>
      <c r="G1256" t="s">
        <v>114</v>
      </c>
      <c r="H1256" t="s">
        <v>304</v>
      </c>
      <c r="I1256" t="s">
        <v>310</v>
      </c>
      <c r="J1256" t="s">
        <v>295</v>
      </c>
      <c r="K1256">
        <f t="shared" si="41"/>
        <v>0</v>
      </c>
    </row>
    <row r="1257" spans="1:11" x14ac:dyDescent="0.25">
      <c r="A1257" s="75" t="str">
        <f t="shared" si="42"/>
        <v>Bsistemi_13_config_TCOMID16256HDWindows 11 Pro</v>
      </c>
      <c r="C1257" t="s">
        <v>331</v>
      </c>
      <c r="D1257" t="s">
        <v>306</v>
      </c>
      <c r="E1257">
        <v>16</v>
      </c>
      <c r="F1257">
        <v>256</v>
      </c>
      <c r="G1257" t="s">
        <v>114</v>
      </c>
      <c r="H1257" t="s">
        <v>296</v>
      </c>
      <c r="I1257" t="s">
        <v>310</v>
      </c>
      <c r="J1257" t="s">
        <v>295</v>
      </c>
      <c r="K1257">
        <f t="shared" si="41"/>
        <v>0</v>
      </c>
    </row>
    <row r="1258" spans="1:11" x14ac:dyDescent="0.25">
      <c r="A1258" s="75" t="str">
        <f t="shared" si="42"/>
        <v>Bsistemi_13_config_TCOMID8512HDDistribuzione Linux</v>
      </c>
      <c r="C1258" t="s">
        <v>331</v>
      </c>
      <c r="D1258" t="s">
        <v>306</v>
      </c>
      <c r="E1258">
        <v>8</v>
      </c>
      <c r="F1258">
        <v>512</v>
      </c>
      <c r="G1258" t="s">
        <v>114</v>
      </c>
      <c r="H1258" t="s">
        <v>115</v>
      </c>
      <c r="I1258" t="s">
        <v>310</v>
      </c>
      <c r="J1258" t="s">
        <v>295</v>
      </c>
      <c r="K1258">
        <f t="shared" si="41"/>
        <v>0</v>
      </c>
    </row>
    <row r="1259" spans="1:11" x14ac:dyDescent="0.25">
      <c r="A1259" s="75" t="str">
        <f t="shared" si="42"/>
        <v>Bsistemi_13_config_TCOMID8512HDWindows 11 Pro Education</v>
      </c>
      <c r="C1259" t="s">
        <v>331</v>
      </c>
      <c r="D1259" t="s">
        <v>306</v>
      </c>
      <c r="E1259">
        <v>8</v>
      </c>
      <c r="F1259">
        <v>512</v>
      </c>
      <c r="G1259" t="s">
        <v>114</v>
      </c>
      <c r="H1259" t="s">
        <v>304</v>
      </c>
      <c r="I1259" t="s">
        <v>310</v>
      </c>
      <c r="J1259" t="s">
        <v>295</v>
      </c>
      <c r="K1259">
        <f t="shared" si="41"/>
        <v>0</v>
      </c>
    </row>
    <row r="1260" spans="1:11" x14ac:dyDescent="0.25">
      <c r="A1260" s="75" t="str">
        <f t="shared" si="42"/>
        <v>Bsistemi_13_config_TCOMID8512HDWindows 11 Pro</v>
      </c>
      <c r="C1260" t="s">
        <v>331</v>
      </c>
      <c r="D1260" t="s">
        <v>306</v>
      </c>
      <c r="E1260">
        <v>8</v>
      </c>
      <c r="F1260">
        <v>512</v>
      </c>
      <c r="G1260" t="s">
        <v>114</v>
      </c>
      <c r="H1260" t="s">
        <v>296</v>
      </c>
      <c r="I1260" t="s">
        <v>310</v>
      </c>
      <c r="J1260" t="s">
        <v>295</v>
      </c>
      <c r="K1260">
        <f t="shared" si="41"/>
        <v>0</v>
      </c>
    </row>
    <row r="1261" spans="1:11" x14ac:dyDescent="0.25">
      <c r="A1261" s="75" t="str">
        <f t="shared" si="42"/>
        <v>Bsistemi_13_config_TCOMID16512HDDistribuzione Linux</v>
      </c>
      <c r="C1261" t="s">
        <v>331</v>
      </c>
      <c r="D1261" t="s">
        <v>306</v>
      </c>
      <c r="E1261">
        <v>16</v>
      </c>
      <c r="F1261">
        <v>512</v>
      </c>
      <c r="G1261" t="s">
        <v>114</v>
      </c>
      <c r="H1261" t="s">
        <v>115</v>
      </c>
      <c r="I1261" t="s">
        <v>310</v>
      </c>
      <c r="J1261" t="s">
        <v>295</v>
      </c>
      <c r="K1261">
        <f t="shared" si="41"/>
        <v>0</v>
      </c>
    </row>
    <row r="1262" spans="1:11" x14ac:dyDescent="0.25">
      <c r="A1262" s="75" t="str">
        <f t="shared" si="42"/>
        <v>Bsistemi_13_config_TCOMID16512HDWindows 11 Pro Education</v>
      </c>
      <c r="C1262" t="s">
        <v>331</v>
      </c>
      <c r="D1262" t="s">
        <v>306</v>
      </c>
      <c r="E1262">
        <v>16</v>
      </c>
      <c r="F1262">
        <v>512</v>
      </c>
      <c r="G1262" t="s">
        <v>114</v>
      </c>
      <c r="H1262" t="s">
        <v>304</v>
      </c>
      <c r="I1262" t="s">
        <v>310</v>
      </c>
      <c r="J1262" t="s">
        <v>295</v>
      </c>
      <c r="K1262">
        <f t="shared" si="41"/>
        <v>0</v>
      </c>
    </row>
    <row r="1263" spans="1:11" x14ac:dyDescent="0.25">
      <c r="A1263" s="75" t="str">
        <f t="shared" si="42"/>
        <v>Bsistemi_13_config_TCOMID16512HDWindows 11 Pro</v>
      </c>
      <c r="C1263" t="s">
        <v>331</v>
      </c>
      <c r="D1263" t="s">
        <v>306</v>
      </c>
      <c r="E1263">
        <v>16</v>
      </c>
      <c r="F1263">
        <v>512</v>
      </c>
      <c r="G1263" t="s">
        <v>114</v>
      </c>
      <c r="H1263" t="s">
        <v>296</v>
      </c>
      <c r="I1263" t="s">
        <v>310</v>
      </c>
      <c r="J1263" t="s">
        <v>295</v>
      </c>
      <c r="K1263">
        <f t="shared" si="41"/>
        <v>0</v>
      </c>
    </row>
    <row r="1264" spans="1:11" x14ac:dyDescent="0.25">
      <c r="A1264" s="75" t="str">
        <f t="shared" si="42"/>
        <v>Bsistemi_13_config_TCOMID8256FHDDistribuzione Linux</v>
      </c>
      <c r="C1264" t="s">
        <v>331</v>
      </c>
      <c r="D1264" t="s">
        <v>306</v>
      </c>
      <c r="E1264">
        <v>8</v>
      </c>
      <c r="F1264">
        <v>256</v>
      </c>
      <c r="G1264" t="s">
        <v>303</v>
      </c>
      <c r="H1264" t="s">
        <v>115</v>
      </c>
      <c r="I1264" t="s">
        <v>310</v>
      </c>
      <c r="J1264" t="s">
        <v>297</v>
      </c>
      <c r="K1264">
        <f t="shared" si="41"/>
        <v>1</v>
      </c>
    </row>
    <row r="1265" spans="1:11" x14ac:dyDescent="0.25">
      <c r="A1265" s="75" t="str">
        <f t="shared" si="42"/>
        <v>Bsistemi_13_config_TCOMID8256FHDWindows 11 Pro Education</v>
      </c>
      <c r="C1265" t="s">
        <v>331</v>
      </c>
      <c r="D1265" t="s">
        <v>306</v>
      </c>
      <c r="E1265">
        <v>8</v>
      </c>
      <c r="F1265">
        <v>256</v>
      </c>
      <c r="G1265" t="s">
        <v>303</v>
      </c>
      <c r="H1265" t="s">
        <v>304</v>
      </c>
      <c r="I1265" t="s">
        <v>310</v>
      </c>
      <c r="J1265" t="s">
        <v>297</v>
      </c>
      <c r="K1265">
        <f t="shared" si="41"/>
        <v>1</v>
      </c>
    </row>
    <row r="1266" spans="1:11" x14ac:dyDescent="0.25">
      <c r="A1266" s="75" t="str">
        <f t="shared" si="42"/>
        <v>Bsistemi_13_config_TCOMID8256FHDWindows 11 Pro</v>
      </c>
      <c r="C1266" t="s">
        <v>331</v>
      </c>
      <c r="D1266" t="s">
        <v>306</v>
      </c>
      <c r="E1266">
        <v>8</v>
      </c>
      <c r="F1266">
        <v>256</v>
      </c>
      <c r="G1266" t="s">
        <v>303</v>
      </c>
      <c r="H1266" t="s">
        <v>296</v>
      </c>
      <c r="I1266" t="s">
        <v>310</v>
      </c>
      <c r="J1266" t="s">
        <v>297</v>
      </c>
      <c r="K1266">
        <f t="shared" si="41"/>
        <v>1</v>
      </c>
    </row>
    <row r="1267" spans="1:11" x14ac:dyDescent="0.25">
      <c r="A1267" s="75" t="str">
        <f t="shared" si="42"/>
        <v>Bsistemi_13_config_TCOMID16256FHDDistribuzione Linux</v>
      </c>
      <c r="C1267" t="s">
        <v>331</v>
      </c>
      <c r="D1267" t="s">
        <v>306</v>
      </c>
      <c r="E1267">
        <v>16</v>
      </c>
      <c r="F1267">
        <v>256</v>
      </c>
      <c r="G1267" t="s">
        <v>303</v>
      </c>
      <c r="H1267" t="s">
        <v>115</v>
      </c>
      <c r="I1267" t="s">
        <v>310</v>
      </c>
      <c r="J1267" t="s">
        <v>297</v>
      </c>
      <c r="K1267">
        <f t="shared" si="41"/>
        <v>1</v>
      </c>
    </row>
    <row r="1268" spans="1:11" x14ac:dyDescent="0.25">
      <c r="A1268" s="75" t="str">
        <f t="shared" si="42"/>
        <v>Bsistemi_13_config_TCOMID16256FHDWindows 11 Pro Education</v>
      </c>
      <c r="C1268" t="s">
        <v>331</v>
      </c>
      <c r="D1268" t="s">
        <v>306</v>
      </c>
      <c r="E1268">
        <v>16</v>
      </c>
      <c r="F1268">
        <v>256</v>
      </c>
      <c r="G1268" t="s">
        <v>303</v>
      </c>
      <c r="H1268" t="s">
        <v>304</v>
      </c>
      <c r="I1268" t="s">
        <v>310</v>
      </c>
      <c r="J1268" t="s">
        <v>297</v>
      </c>
      <c r="K1268">
        <f t="shared" si="41"/>
        <v>1</v>
      </c>
    </row>
    <row r="1269" spans="1:11" x14ac:dyDescent="0.25">
      <c r="A1269" s="75" t="str">
        <f t="shared" si="42"/>
        <v>Bsistemi_13_config_TCOMID16256FHDWindows 11 Pro</v>
      </c>
      <c r="C1269" t="s">
        <v>331</v>
      </c>
      <c r="D1269" t="s">
        <v>306</v>
      </c>
      <c r="E1269">
        <v>16</v>
      </c>
      <c r="F1269">
        <v>256</v>
      </c>
      <c r="G1269" t="s">
        <v>303</v>
      </c>
      <c r="H1269" t="s">
        <v>296</v>
      </c>
      <c r="I1269" t="s">
        <v>310</v>
      </c>
      <c r="J1269" t="s">
        <v>297</v>
      </c>
      <c r="K1269">
        <f t="shared" si="41"/>
        <v>1</v>
      </c>
    </row>
    <row r="1270" spans="1:11" x14ac:dyDescent="0.25">
      <c r="A1270" s="75" t="str">
        <f t="shared" si="42"/>
        <v>Bsistemi_13_config_TCOMID8512FHDDistribuzione Linux</v>
      </c>
      <c r="C1270" t="s">
        <v>331</v>
      </c>
      <c r="D1270" t="s">
        <v>306</v>
      </c>
      <c r="E1270">
        <v>8</v>
      </c>
      <c r="F1270">
        <v>512</v>
      </c>
      <c r="G1270" t="s">
        <v>303</v>
      </c>
      <c r="H1270" t="s">
        <v>115</v>
      </c>
      <c r="I1270" t="s">
        <v>310</v>
      </c>
      <c r="J1270" t="s">
        <v>297</v>
      </c>
      <c r="K1270">
        <f t="shared" si="41"/>
        <v>1</v>
      </c>
    </row>
    <row r="1271" spans="1:11" x14ac:dyDescent="0.25">
      <c r="A1271" s="75" t="str">
        <f t="shared" si="42"/>
        <v>Bsistemi_13_config_TCOMID8512FHDWindows 11 Pro Education</v>
      </c>
      <c r="C1271" t="s">
        <v>331</v>
      </c>
      <c r="D1271" t="s">
        <v>306</v>
      </c>
      <c r="E1271">
        <v>8</v>
      </c>
      <c r="F1271">
        <v>512</v>
      </c>
      <c r="G1271" t="s">
        <v>303</v>
      </c>
      <c r="H1271" t="s">
        <v>304</v>
      </c>
      <c r="I1271" t="s">
        <v>310</v>
      </c>
      <c r="J1271" t="s">
        <v>297</v>
      </c>
      <c r="K1271">
        <f t="shared" si="41"/>
        <v>1</v>
      </c>
    </row>
    <row r="1272" spans="1:11" x14ac:dyDescent="0.25">
      <c r="A1272" s="75" t="str">
        <f t="shared" si="42"/>
        <v>Bsistemi_13_config_TCOMID8512FHDWindows 11 Pro</v>
      </c>
      <c r="C1272" t="s">
        <v>331</v>
      </c>
      <c r="D1272" t="s">
        <v>306</v>
      </c>
      <c r="E1272">
        <v>8</v>
      </c>
      <c r="F1272">
        <v>512</v>
      </c>
      <c r="G1272" t="s">
        <v>303</v>
      </c>
      <c r="H1272" t="s">
        <v>296</v>
      </c>
      <c r="I1272" t="s">
        <v>310</v>
      </c>
      <c r="J1272" t="s">
        <v>297</v>
      </c>
      <c r="K1272">
        <f t="shared" si="41"/>
        <v>1</v>
      </c>
    </row>
    <row r="1273" spans="1:11" x14ac:dyDescent="0.25">
      <c r="A1273" s="75" t="str">
        <f t="shared" si="42"/>
        <v>Bsistemi_13_config_TCOMID16512FHDDistribuzione Linux</v>
      </c>
      <c r="C1273" t="s">
        <v>331</v>
      </c>
      <c r="D1273" t="s">
        <v>306</v>
      </c>
      <c r="E1273">
        <v>16</v>
      </c>
      <c r="F1273">
        <v>512</v>
      </c>
      <c r="G1273" t="s">
        <v>303</v>
      </c>
      <c r="H1273" t="s">
        <v>115</v>
      </c>
      <c r="I1273" t="s">
        <v>310</v>
      </c>
      <c r="J1273" t="s">
        <v>297</v>
      </c>
      <c r="K1273">
        <f t="shared" si="41"/>
        <v>1</v>
      </c>
    </row>
    <row r="1274" spans="1:11" x14ac:dyDescent="0.25">
      <c r="A1274" s="75" t="str">
        <f t="shared" si="42"/>
        <v>Bsistemi_13_config_TCOMID16512FHDWindows 11 Pro Education</v>
      </c>
      <c r="C1274" t="s">
        <v>331</v>
      </c>
      <c r="D1274" t="s">
        <v>306</v>
      </c>
      <c r="E1274">
        <v>16</v>
      </c>
      <c r="F1274">
        <v>512</v>
      </c>
      <c r="G1274" t="s">
        <v>303</v>
      </c>
      <c r="H1274" t="s">
        <v>304</v>
      </c>
      <c r="I1274" t="s">
        <v>310</v>
      </c>
      <c r="J1274" t="s">
        <v>297</v>
      </c>
      <c r="K1274">
        <f t="shared" si="41"/>
        <v>1</v>
      </c>
    </row>
    <row r="1275" spans="1:11" x14ac:dyDescent="0.25">
      <c r="A1275" s="75" t="str">
        <f t="shared" si="42"/>
        <v>Bsistemi_13_config_TCOMID16512FHDWindows 11 Pro</v>
      </c>
      <c r="C1275" t="s">
        <v>331</v>
      </c>
      <c r="D1275" t="s">
        <v>306</v>
      </c>
      <c r="E1275">
        <v>16</v>
      </c>
      <c r="F1275">
        <v>512</v>
      </c>
      <c r="G1275" t="s">
        <v>303</v>
      </c>
      <c r="H1275" t="s">
        <v>296</v>
      </c>
      <c r="I1275" t="s">
        <v>310</v>
      </c>
      <c r="J1275" t="s">
        <v>297</v>
      </c>
      <c r="K1275">
        <f t="shared" si="41"/>
        <v>1</v>
      </c>
    </row>
    <row r="1276" spans="1:11" x14ac:dyDescent="0.25">
      <c r="A1276" s="75" t="str">
        <f t="shared" si="42"/>
        <v>Bsistemi_13_config_TCOHIGH8256HDDistribuzione Linux</v>
      </c>
      <c r="C1276" t="s">
        <v>331</v>
      </c>
      <c r="D1276" t="s">
        <v>307</v>
      </c>
      <c r="E1276">
        <v>8</v>
      </c>
      <c r="F1276">
        <v>256</v>
      </c>
      <c r="G1276" t="s">
        <v>114</v>
      </c>
      <c r="H1276" t="s">
        <v>115</v>
      </c>
      <c r="I1276" t="s">
        <v>310</v>
      </c>
      <c r="J1276" t="s">
        <v>295</v>
      </c>
      <c r="K1276">
        <f t="shared" si="41"/>
        <v>0</v>
      </c>
    </row>
    <row r="1277" spans="1:11" x14ac:dyDescent="0.25">
      <c r="A1277" s="75" t="str">
        <f t="shared" si="42"/>
        <v>Bsistemi_13_config_TCOHIGH8256HDWindows 11 Pro Education</v>
      </c>
      <c r="C1277" t="s">
        <v>331</v>
      </c>
      <c r="D1277" t="s">
        <v>307</v>
      </c>
      <c r="E1277">
        <v>8</v>
      </c>
      <c r="F1277">
        <v>256</v>
      </c>
      <c r="G1277" t="s">
        <v>114</v>
      </c>
      <c r="H1277" t="s">
        <v>304</v>
      </c>
      <c r="I1277" t="s">
        <v>310</v>
      </c>
      <c r="J1277" t="s">
        <v>295</v>
      </c>
      <c r="K1277">
        <f t="shared" si="41"/>
        <v>0</v>
      </c>
    </row>
    <row r="1278" spans="1:11" x14ac:dyDescent="0.25">
      <c r="A1278" s="75" t="str">
        <f t="shared" si="42"/>
        <v>Bsistemi_13_config_TCOHIGH8256HDWindows 11 Pro</v>
      </c>
      <c r="C1278" t="s">
        <v>331</v>
      </c>
      <c r="D1278" t="s">
        <v>307</v>
      </c>
      <c r="E1278">
        <v>8</v>
      </c>
      <c r="F1278">
        <v>256</v>
      </c>
      <c r="G1278" t="s">
        <v>114</v>
      </c>
      <c r="H1278" t="s">
        <v>296</v>
      </c>
      <c r="I1278" t="s">
        <v>310</v>
      </c>
      <c r="J1278" t="s">
        <v>295</v>
      </c>
      <c r="K1278">
        <f t="shared" si="41"/>
        <v>0</v>
      </c>
    </row>
    <row r="1279" spans="1:11" x14ac:dyDescent="0.25">
      <c r="A1279" s="75" t="str">
        <f t="shared" si="42"/>
        <v>Bsistemi_13_config_TCOHIGH16256HDDistribuzione Linux</v>
      </c>
      <c r="C1279" t="s">
        <v>331</v>
      </c>
      <c r="D1279" t="s">
        <v>307</v>
      </c>
      <c r="E1279">
        <v>16</v>
      </c>
      <c r="F1279">
        <v>256</v>
      </c>
      <c r="G1279" t="s">
        <v>114</v>
      </c>
      <c r="H1279" t="s">
        <v>115</v>
      </c>
      <c r="I1279" t="s">
        <v>310</v>
      </c>
      <c r="J1279" t="s">
        <v>295</v>
      </c>
      <c r="K1279">
        <f t="shared" si="41"/>
        <v>0</v>
      </c>
    </row>
    <row r="1280" spans="1:11" x14ac:dyDescent="0.25">
      <c r="A1280" s="75" t="str">
        <f t="shared" si="42"/>
        <v>Bsistemi_13_config_TCOHIGH16256HDWindows 11 Pro Education</v>
      </c>
      <c r="C1280" t="s">
        <v>331</v>
      </c>
      <c r="D1280" t="s">
        <v>307</v>
      </c>
      <c r="E1280">
        <v>16</v>
      </c>
      <c r="F1280">
        <v>256</v>
      </c>
      <c r="G1280" t="s">
        <v>114</v>
      </c>
      <c r="H1280" t="s">
        <v>304</v>
      </c>
      <c r="I1280" t="s">
        <v>310</v>
      </c>
      <c r="J1280" t="s">
        <v>295</v>
      </c>
      <c r="K1280">
        <f t="shared" si="41"/>
        <v>0</v>
      </c>
    </row>
    <row r="1281" spans="1:11" x14ac:dyDescent="0.25">
      <c r="A1281" s="75" t="str">
        <f t="shared" si="42"/>
        <v>Bsistemi_13_config_TCOHIGH16256HDWindows 11 Pro</v>
      </c>
      <c r="C1281" t="s">
        <v>331</v>
      </c>
      <c r="D1281" t="s">
        <v>307</v>
      </c>
      <c r="E1281">
        <v>16</v>
      </c>
      <c r="F1281">
        <v>256</v>
      </c>
      <c r="G1281" t="s">
        <v>114</v>
      </c>
      <c r="H1281" t="s">
        <v>296</v>
      </c>
      <c r="I1281" t="s">
        <v>310</v>
      </c>
      <c r="J1281" t="s">
        <v>295</v>
      </c>
      <c r="K1281">
        <f t="shared" si="41"/>
        <v>0</v>
      </c>
    </row>
    <row r="1282" spans="1:11" x14ac:dyDescent="0.25">
      <c r="A1282" s="75" t="str">
        <f t="shared" si="42"/>
        <v>Bsistemi_13_config_TCOHIGH8512HDDistribuzione Linux</v>
      </c>
      <c r="C1282" t="s">
        <v>331</v>
      </c>
      <c r="D1282" t="s">
        <v>307</v>
      </c>
      <c r="E1282">
        <v>8</v>
      </c>
      <c r="F1282">
        <v>512</v>
      </c>
      <c r="G1282" t="s">
        <v>114</v>
      </c>
      <c r="H1282" t="s">
        <v>115</v>
      </c>
      <c r="I1282" t="s">
        <v>310</v>
      </c>
      <c r="J1282" t="s">
        <v>295</v>
      </c>
      <c r="K1282">
        <f t="shared" si="41"/>
        <v>0</v>
      </c>
    </row>
    <row r="1283" spans="1:11" x14ac:dyDescent="0.25">
      <c r="A1283" s="75" t="str">
        <f t="shared" si="42"/>
        <v>Bsistemi_13_config_TCOHIGH8512HDWindows 11 Pro Education</v>
      </c>
      <c r="C1283" t="s">
        <v>331</v>
      </c>
      <c r="D1283" t="s">
        <v>307</v>
      </c>
      <c r="E1283">
        <v>8</v>
      </c>
      <c r="F1283">
        <v>512</v>
      </c>
      <c r="G1283" t="s">
        <v>114</v>
      </c>
      <c r="H1283" t="s">
        <v>304</v>
      </c>
      <c r="I1283" t="s">
        <v>310</v>
      </c>
      <c r="J1283" t="s">
        <v>295</v>
      </c>
      <c r="K1283">
        <f t="shared" si="41"/>
        <v>0</v>
      </c>
    </row>
    <row r="1284" spans="1:11" x14ac:dyDescent="0.25">
      <c r="A1284" s="75" t="str">
        <f t="shared" si="42"/>
        <v>Bsistemi_13_config_TCOHIGH8512HDWindows 11 Pro</v>
      </c>
      <c r="C1284" t="s">
        <v>331</v>
      </c>
      <c r="D1284" t="s">
        <v>307</v>
      </c>
      <c r="E1284">
        <v>8</v>
      </c>
      <c r="F1284">
        <v>512</v>
      </c>
      <c r="G1284" t="s">
        <v>114</v>
      </c>
      <c r="H1284" t="s">
        <v>296</v>
      </c>
      <c r="I1284" t="s">
        <v>310</v>
      </c>
      <c r="J1284" t="s">
        <v>295</v>
      </c>
      <c r="K1284">
        <f t="shared" si="41"/>
        <v>0</v>
      </c>
    </row>
    <row r="1285" spans="1:11" x14ac:dyDescent="0.25">
      <c r="A1285" s="75" t="str">
        <f t="shared" si="42"/>
        <v>Bsistemi_13_config_TCOHIGH16512HDDistribuzione Linux</v>
      </c>
      <c r="C1285" t="s">
        <v>331</v>
      </c>
      <c r="D1285" t="s">
        <v>307</v>
      </c>
      <c r="E1285">
        <v>16</v>
      </c>
      <c r="F1285">
        <v>512</v>
      </c>
      <c r="G1285" t="s">
        <v>114</v>
      </c>
      <c r="H1285" t="s">
        <v>115</v>
      </c>
      <c r="I1285" t="s">
        <v>310</v>
      </c>
      <c r="J1285" t="s">
        <v>295</v>
      </c>
      <c r="K1285">
        <f t="shared" ref="K1285:K1299" si="43">+IF(J1285="NO",0,1)</f>
        <v>0</v>
      </c>
    </row>
    <row r="1286" spans="1:11" x14ac:dyDescent="0.25">
      <c r="A1286" s="75" t="str">
        <f t="shared" si="42"/>
        <v>Bsistemi_13_config_TCOHIGH16512HDWindows 11 Pro Education</v>
      </c>
      <c r="C1286" t="s">
        <v>331</v>
      </c>
      <c r="D1286" t="s">
        <v>307</v>
      </c>
      <c r="E1286">
        <v>16</v>
      </c>
      <c r="F1286">
        <v>512</v>
      </c>
      <c r="G1286" t="s">
        <v>114</v>
      </c>
      <c r="H1286" t="s">
        <v>304</v>
      </c>
      <c r="I1286" t="s">
        <v>310</v>
      </c>
      <c r="J1286" t="s">
        <v>295</v>
      </c>
      <c r="K1286">
        <f t="shared" si="43"/>
        <v>0</v>
      </c>
    </row>
    <row r="1287" spans="1:11" x14ac:dyDescent="0.25">
      <c r="A1287" s="75" t="str">
        <f t="shared" si="42"/>
        <v>Bsistemi_13_config_TCOHIGH16512HDWindows 11 Pro</v>
      </c>
      <c r="C1287" t="s">
        <v>331</v>
      </c>
      <c r="D1287" t="s">
        <v>307</v>
      </c>
      <c r="E1287">
        <v>16</v>
      </c>
      <c r="F1287">
        <v>512</v>
      </c>
      <c r="G1287" t="s">
        <v>114</v>
      </c>
      <c r="H1287" t="s">
        <v>296</v>
      </c>
      <c r="I1287" t="s">
        <v>310</v>
      </c>
      <c r="J1287" t="s">
        <v>295</v>
      </c>
      <c r="K1287">
        <f t="shared" si="43"/>
        <v>0</v>
      </c>
    </row>
    <row r="1288" spans="1:11" x14ac:dyDescent="0.25">
      <c r="A1288" s="75" t="str">
        <f t="shared" si="42"/>
        <v>Bsistemi_13_config_TCOHIGH8256FHDDistribuzione Linux</v>
      </c>
      <c r="C1288" t="s">
        <v>331</v>
      </c>
      <c r="D1288" t="s">
        <v>307</v>
      </c>
      <c r="E1288">
        <v>8</v>
      </c>
      <c r="F1288">
        <v>256</v>
      </c>
      <c r="G1288" t="s">
        <v>303</v>
      </c>
      <c r="H1288" t="s">
        <v>115</v>
      </c>
      <c r="I1288" t="s">
        <v>310</v>
      </c>
      <c r="J1288" t="s">
        <v>295</v>
      </c>
      <c r="K1288">
        <f t="shared" si="43"/>
        <v>0</v>
      </c>
    </row>
    <row r="1289" spans="1:11" x14ac:dyDescent="0.25">
      <c r="A1289" s="75" t="str">
        <f t="shared" si="42"/>
        <v>Bsistemi_13_config_TCOHIGH8256FHDWindows 11 Pro Education</v>
      </c>
      <c r="C1289" t="s">
        <v>331</v>
      </c>
      <c r="D1289" t="s">
        <v>307</v>
      </c>
      <c r="E1289">
        <v>8</v>
      </c>
      <c r="F1289">
        <v>256</v>
      </c>
      <c r="G1289" t="s">
        <v>303</v>
      </c>
      <c r="H1289" t="s">
        <v>304</v>
      </c>
      <c r="I1289" t="s">
        <v>310</v>
      </c>
      <c r="J1289" t="s">
        <v>295</v>
      </c>
      <c r="K1289">
        <f t="shared" si="43"/>
        <v>0</v>
      </c>
    </row>
    <row r="1290" spans="1:11" x14ac:dyDescent="0.25">
      <c r="A1290" s="75" t="str">
        <f t="shared" si="42"/>
        <v>Bsistemi_13_config_TCOHIGH8256FHDWindows 11 Pro</v>
      </c>
      <c r="C1290" t="s">
        <v>331</v>
      </c>
      <c r="D1290" t="s">
        <v>307</v>
      </c>
      <c r="E1290">
        <v>8</v>
      </c>
      <c r="F1290">
        <v>256</v>
      </c>
      <c r="G1290" t="s">
        <v>303</v>
      </c>
      <c r="H1290" t="s">
        <v>296</v>
      </c>
      <c r="I1290" t="s">
        <v>310</v>
      </c>
      <c r="J1290" t="s">
        <v>295</v>
      </c>
      <c r="K1290">
        <f t="shared" si="43"/>
        <v>0</v>
      </c>
    </row>
    <row r="1291" spans="1:11" x14ac:dyDescent="0.25">
      <c r="A1291" s="75" t="str">
        <f t="shared" si="42"/>
        <v>Bsistemi_13_config_TCOHIGH16256FHDDistribuzione Linux</v>
      </c>
      <c r="C1291" t="s">
        <v>331</v>
      </c>
      <c r="D1291" t="s">
        <v>307</v>
      </c>
      <c r="E1291">
        <v>16</v>
      </c>
      <c r="F1291">
        <v>256</v>
      </c>
      <c r="G1291" t="s">
        <v>303</v>
      </c>
      <c r="H1291" t="s">
        <v>115</v>
      </c>
      <c r="I1291" t="s">
        <v>310</v>
      </c>
      <c r="J1291" t="s">
        <v>297</v>
      </c>
      <c r="K1291">
        <f t="shared" si="43"/>
        <v>1</v>
      </c>
    </row>
    <row r="1292" spans="1:11" x14ac:dyDescent="0.25">
      <c r="A1292" s="75" t="str">
        <f t="shared" si="42"/>
        <v>Bsistemi_13_config_TCOHIGH16256FHDWindows 11 Pro Education</v>
      </c>
      <c r="C1292" t="s">
        <v>331</v>
      </c>
      <c r="D1292" t="s">
        <v>307</v>
      </c>
      <c r="E1292">
        <v>16</v>
      </c>
      <c r="F1292">
        <v>256</v>
      </c>
      <c r="G1292" t="s">
        <v>303</v>
      </c>
      <c r="H1292" t="s">
        <v>304</v>
      </c>
      <c r="I1292" t="s">
        <v>310</v>
      </c>
      <c r="J1292" t="s">
        <v>295</v>
      </c>
      <c r="K1292">
        <f t="shared" si="43"/>
        <v>0</v>
      </c>
    </row>
    <row r="1293" spans="1:11" x14ac:dyDescent="0.25">
      <c r="A1293" s="75" t="str">
        <f t="shared" si="42"/>
        <v>Bsistemi_13_config_TCOHIGH16256FHDWindows 11 Pro</v>
      </c>
      <c r="C1293" t="s">
        <v>331</v>
      </c>
      <c r="D1293" t="s">
        <v>307</v>
      </c>
      <c r="E1293">
        <v>16</v>
      </c>
      <c r="F1293">
        <v>256</v>
      </c>
      <c r="G1293" t="s">
        <v>303</v>
      </c>
      <c r="H1293" t="s">
        <v>296</v>
      </c>
      <c r="I1293" t="s">
        <v>310</v>
      </c>
      <c r="J1293" t="s">
        <v>297</v>
      </c>
      <c r="K1293">
        <f t="shared" si="43"/>
        <v>1</v>
      </c>
    </row>
    <row r="1294" spans="1:11" x14ac:dyDescent="0.25">
      <c r="A1294" s="75" t="str">
        <f t="shared" si="42"/>
        <v>Bsistemi_13_config_TCOHIGH8512FHDDistribuzione Linux</v>
      </c>
      <c r="C1294" t="s">
        <v>331</v>
      </c>
      <c r="D1294" t="s">
        <v>307</v>
      </c>
      <c r="E1294">
        <v>8</v>
      </c>
      <c r="F1294">
        <v>512</v>
      </c>
      <c r="G1294" t="s">
        <v>303</v>
      </c>
      <c r="H1294" t="s">
        <v>115</v>
      </c>
      <c r="I1294" t="s">
        <v>310</v>
      </c>
      <c r="J1294" t="s">
        <v>295</v>
      </c>
      <c r="K1294">
        <f t="shared" si="43"/>
        <v>0</v>
      </c>
    </row>
    <row r="1295" spans="1:11" x14ac:dyDescent="0.25">
      <c r="A1295" s="75" t="str">
        <f t="shared" si="42"/>
        <v>Bsistemi_13_config_TCOHIGH8512FHDWindows 11 Pro Education</v>
      </c>
      <c r="C1295" t="s">
        <v>331</v>
      </c>
      <c r="D1295" t="s">
        <v>307</v>
      </c>
      <c r="E1295">
        <v>8</v>
      </c>
      <c r="F1295">
        <v>512</v>
      </c>
      <c r="G1295" t="s">
        <v>303</v>
      </c>
      <c r="H1295" t="s">
        <v>304</v>
      </c>
      <c r="I1295" t="s">
        <v>310</v>
      </c>
      <c r="J1295" t="s">
        <v>295</v>
      </c>
      <c r="K1295">
        <f t="shared" si="43"/>
        <v>0</v>
      </c>
    </row>
    <row r="1296" spans="1:11" x14ac:dyDescent="0.25">
      <c r="A1296" s="75" t="str">
        <f t="shared" si="42"/>
        <v>Bsistemi_13_config_TCOHIGH8512FHDWindows 11 Pro</v>
      </c>
      <c r="C1296" t="s">
        <v>331</v>
      </c>
      <c r="D1296" t="s">
        <v>307</v>
      </c>
      <c r="E1296">
        <v>8</v>
      </c>
      <c r="F1296">
        <v>512</v>
      </c>
      <c r="G1296" t="s">
        <v>303</v>
      </c>
      <c r="H1296" t="s">
        <v>296</v>
      </c>
      <c r="I1296" t="s">
        <v>310</v>
      </c>
      <c r="J1296" t="s">
        <v>295</v>
      </c>
      <c r="K1296">
        <f t="shared" si="43"/>
        <v>0</v>
      </c>
    </row>
    <row r="1297" spans="1:11" x14ac:dyDescent="0.25">
      <c r="A1297" s="75" t="str">
        <f t="shared" si="42"/>
        <v>Bsistemi_13_config_TCOHIGH16512FHDDistribuzione Linux</v>
      </c>
      <c r="C1297" t="s">
        <v>331</v>
      </c>
      <c r="D1297" t="s">
        <v>307</v>
      </c>
      <c r="E1297">
        <v>16</v>
      </c>
      <c r="F1297">
        <v>512</v>
      </c>
      <c r="G1297" t="s">
        <v>303</v>
      </c>
      <c r="H1297" t="s">
        <v>115</v>
      </c>
      <c r="I1297" t="s">
        <v>310</v>
      </c>
      <c r="J1297" t="s">
        <v>297</v>
      </c>
      <c r="K1297">
        <f t="shared" si="43"/>
        <v>1</v>
      </c>
    </row>
    <row r="1298" spans="1:11" x14ac:dyDescent="0.25">
      <c r="A1298" s="75" t="str">
        <f t="shared" si="42"/>
        <v>Bsistemi_13_config_TCOHIGH16512FHDWindows 11 Pro Education</v>
      </c>
      <c r="C1298" t="s">
        <v>331</v>
      </c>
      <c r="D1298" t="s">
        <v>307</v>
      </c>
      <c r="E1298">
        <v>16</v>
      </c>
      <c r="F1298">
        <v>512</v>
      </c>
      <c r="G1298" t="s">
        <v>303</v>
      </c>
      <c r="H1298" t="s">
        <v>304</v>
      </c>
      <c r="I1298" t="s">
        <v>310</v>
      </c>
      <c r="J1298" t="s">
        <v>295</v>
      </c>
      <c r="K1298">
        <f t="shared" si="43"/>
        <v>0</v>
      </c>
    </row>
    <row r="1299" spans="1:11" x14ac:dyDescent="0.25">
      <c r="A1299" s="75" t="str">
        <f t="shared" si="42"/>
        <v>Bsistemi_13_config_TCOHIGH16512FHDWindows 11 Pro</v>
      </c>
      <c r="C1299" t="s">
        <v>331</v>
      </c>
      <c r="D1299" t="s">
        <v>307</v>
      </c>
      <c r="E1299">
        <v>16</v>
      </c>
      <c r="F1299">
        <v>512</v>
      </c>
      <c r="G1299" t="s">
        <v>303</v>
      </c>
      <c r="H1299" t="s">
        <v>296</v>
      </c>
      <c r="I1299" t="s">
        <v>310</v>
      </c>
      <c r="J1299" t="s">
        <v>297</v>
      </c>
      <c r="K1299">
        <f t="shared" si="43"/>
        <v>1</v>
      </c>
    </row>
    <row r="1300" spans="1:11" x14ac:dyDescent="0.25">
      <c r="A1300" s="75" t="str">
        <f t="shared" ref="A1300:A1316" si="44">C1300&amp;"_"&amp;I1300&amp;D1300&amp;E1300&amp;F1300&amp;G1300&amp;H1300</f>
        <v>Finbuc_15_config_standardLOW8256HDDistribuzione Linux</v>
      </c>
      <c r="C1300" t="s">
        <v>332</v>
      </c>
      <c r="D1300" t="s">
        <v>305</v>
      </c>
      <c r="E1300">
        <v>8</v>
      </c>
      <c r="F1300">
        <v>256</v>
      </c>
      <c r="G1300" t="s">
        <v>114</v>
      </c>
      <c r="H1300" t="s">
        <v>115</v>
      </c>
      <c r="I1300" t="s">
        <v>313</v>
      </c>
      <c r="J1300" t="s">
        <v>297</v>
      </c>
      <c r="K1300">
        <f t="shared" ref="K1300" si="45">+IF(J1300="NO",0,1)</f>
        <v>1</v>
      </c>
    </row>
    <row r="1301" spans="1:11" x14ac:dyDescent="0.25">
      <c r="A1301" s="75" t="str">
        <f t="shared" si="44"/>
        <v>Finbuc_15_config_standardLOW8256HDWindows 11 Pro Education</v>
      </c>
      <c r="C1301" t="s">
        <v>332</v>
      </c>
      <c r="D1301" t="s">
        <v>305</v>
      </c>
      <c r="E1301">
        <v>8</v>
      </c>
      <c r="F1301">
        <v>256</v>
      </c>
      <c r="G1301" t="s">
        <v>114</v>
      </c>
      <c r="H1301" t="s">
        <v>304</v>
      </c>
      <c r="I1301" t="s">
        <v>313</v>
      </c>
      <c r="J1301" t="s">
        <v>297</v>
      </c>
      <c r="K1301">
        <f t="shared" ref="K1301:K1364" si="46">+IF(J1301="NO",0,1)</f>
        <v>1</v>
      </c>
    </row>
    <row r="1302" spans="1:11" x14ac:dyDescent="0.25">
      <c r="A1302" s="75" t="str">
        <f t="shared" si="44"/>
        <v>Finbuc_15_config_standardLOW8256HDWindows 11 Pro</v>
      </c>
      <c r="C1302" t="s">
        <v>332</v>
      </c>
      <c r="D1302" t="s">
        <v>305</v>
      </c>
      <c r="E1302">
        <v>8</v>
      </c>
      <c r="F1302">
        <v>256</v>
      </c>
      <c r="G1302" t="s">
        <v>114</v>
      </c>
      <c r="H1302" t="s">
        <v>296</v>
      </c>
      <c r="I1302" t="s">
        <v>313</v>
      </c>
      <c r="J1302" t="s">
        <v>297</v>
      </c>
      <c r="K1302">
        <f t="shared" si="46"/>
        <v>1</v>
      </c>
    </row>
    <row r="1303" spans="1:11" x14ac:dyDescent="0.25">
      <c r="A1303" s="75" t="str">
        <f t="shared" si="44"/>
        <v>Finbuc_15_config_standardLOW16256HDDistribuzione Linux</v>
      </c>
      <c r="C1303" t="s">
        <v>332</v>
      </c>
      <c r="D1303" t="s">
        <v>305</v>
      </c>
      <c r="E1303">
        <v>16</v>
      </c>
      <c r="F1303">
        <v>256</v>
      </c>
      <c r="G1303" t="s">
        <v>114</v>
      </c>
      <c r="H1303" t="s">
        <v>115</v>
      </c>
      <c r="I1303" t="s">
        <v>313</v>
      </c>
      <c r="J1303" t="s">
        <v>297</v>
      </c>
      <c r="K1303">
        <f t="shared" si="46"/>
        <v>1</v>
      </c>
    </row>
    <row r="1304" spans="1:11" x14ac:dyDescent="0.25">
      <c r="A1304" s="75" t="str">
        <f t="shared" si="44"/>
        <v>Finbuc_15_config_standardLOW16256HDWindows 11 Pro Education</v>
      </c>
      <c r="C1304" t="s">
        <v>332</v>
      </c>
      <c r="D1304" t="s">
        <v>305</v>
      </c>
      <c r="E1304">
        <v>16</v>
      </c>
      <c r="F1304">
        <v>256</v>
      </c>
      <c r="G1304" t="s">
        <v>114</v>
      </c>
      <c r="H1304" t="s">
        <v>304</v>
      </c>
      <c r="I1304" t="s">
        <v>313</v>
      </c>
      <c r="J1304" t="s">
        <v>297</v>
      </c>
      <c r="K1304">
        <f t="shared" si="46"/>
        <v>1</v>
      </c>
    </row>
    <row r="1305" spans="1:11" x14ac:dyDescent="0.25">
      <c r="A1305" s="75" t="str">
        <f t="shared" si="44"/>
        <v>Finbuc_15_config_standardLOW16256HDWindows 11 Pro</v>
      </c>
      <c r="C1305" t="s">
        <v>332</v>
      </c>
      <c r="D1305" t="s">
        <v>305</v>
      </c>
      <c r="E1305">
        <v>16</v>
      </c>
      <c r="F1305">
        <v>256</v>
      </c>
      <c r="G1305" t="s">
        <v>114</v>
      </c>
      <c r="H1305" t="s">
        <v>296</v>
      </c>
      <c r="I1305" t="s">
        <v>313</v>
      </c>
      <c r="J1305" t="s">
        <v>297</v>
      </c>
      <c r="K1305">
        <f t="shared" si="46"/>
        <v>1</v>
      </c>
    </row>
    <row r="1306" spans="1:11" x14ac:dyDescent="0.25">
      <c r="A1306" s="75" t="str">
        <f t="shared" si="44"/>
        <v>Finbuc_15_config_standardLOW8512HDDistribuzione Linux</v>
      </c>
      <c r="C1306" t="s">
        <v>332</v>
      </c>
      <c r="D1306" t="s">
        <v>305</v>
      </c>
      <c r="E1306">
        <v>8</v>
      </c>
      <c r="F1306">
        <v>512</v>
      </c>
      <c r="G1306" t="s">
        <v>114</v>
      </c>
      <c r="H1306" t="s">
        <v>115</v>
      </c>
      <c r="I1306" t="s">
        <v>313</v>
      </c>
      <c r="J1306" t="s">
        <v>297</v>
      </c>
      <c r="K1306">
        <f t="shared" si="46"/>
        <v>1</v>
      </c>
    </row>
    <row r="1307" spans="1:11" x14ac:dyDescent="0.25">
      <c r="A1307" s="75" t="str">
        <f t="shared" si="44"/>
        <v>Finbuc_15_config_standardLOW8512HDWindows 11 Pro Education</v>
      </c>
      <c r="C1307" t="s">
        <v>332</v>
      </c>
      <c r="D1307" t="s">
        <v>305</v>
      </c>
      <c r="E1307">
        <v>8</v>
      </c>
      <c r="F1307">
        <v>512</v>
      </c>
      <c r="G1307" t="s">
        <v>114</v>
      </c>
      <c r="H1307" t="s">
        <v>304</v>
      </c>
      <c r="I1307" t="s">
        <v>313</v>
      </c>
      <c r="J1307" t="s">
        <v>297</v>
      </c>
      <c r="K1307">
        <f t="shared" si="46"/>
        <v>1</v>
      </c>
    </row>
    <row r="1308" spans="1:11" x14ac:dyDescent="0.25">
      <c r="A1308" s="75" t="str">
        <f t="shared" si="44"/>
        <v>Finbuc_15_config_standardLOW8512HDWindows 11 Pro</v>
      </c>
      <c r="C1308" t="s">
        <v>332</v>
      </c>
      <c r="D1308" t="s">
        <v>305</v>
      </c>
      <c r="E1308">
        <v>8</v>
      </c>
      <c r="F1308">
        <v>512</v>
      </c>
      <c r="G1308" t="s">
        <v>114</v>
      </c>
      <c r="H1308" t="s">
        <v>296</v>
      </c>
      <c r="I1308" t="s">
        <v>313</v>
      </c>
      <c r="J1308" t="s">
        <v>297</v>
      </c>
      <c r="K1308">
        <f t="shared" si="46"/>
        <v>1</v>
      </c>
    </row>
    <row r="1309" spans="1:11" x14ac:dyDescent="0.25">
      <c r="A1309" s="75" t="str">
        <f t="shared" si="44"/>
        <v>Finbuc_15_config_standardLOW16512HDDistribuzione Linux</v>
      </c>
      <c r="C1309" t="s">
        <v>332</v>
      </c>
      <c r="D1309" t="s">
        <v>305</v>
      </c>
      <c r="E1309">
        <v>16</v>
      </c>
      <c r="F1309">
        <v>512</v>
      </c>
      <c r="G1309" t="s">
        <v>114</v>
      </c>
      <c r="H1309" t="s">
        <v>115</v>
      </c>
      <c r="I1309" t="s">
        <v>313</v>
      </c>
      <c r="J1309" t="s">
        <v>297</v>
      </c>
      <c r="K1309">
        <f t="shared" si="46"/>
        <v>1</v>
      </c>
    </row>
    <row r="1310" spans="1:11" x14ac:dyDescent="0.25">
      <c r="A1310" s="75" t="str">
        <f t="shared" si="44"/>
        <v>Finbuc_15_config_standardLOW16512HDWindows 11 Pro Education</v>
      </c>
      <c r="C1310" t="s">
        <v>332</v>
      </c>
      <c r="D1310" t="s">
        <v>305</v>
      </c>
      <c r="E1310">
        <v>16</v>
      </c>
      <c r="F1310">
        <v>512</v>
      </c>
      <c r="G1310" t="s">
        <v>114</v>
      </c>
      <c r="H1310" t="s">
        <v>304</v>
      </c>
      <c r="I1310" t="s">
        <v>313</v>
      </c>
      <c r="J1310" t="s">
        <v>297</v>
      </c>
      <c r="K1310">
        <f t="shared" si="46"/>
        <v>1</v>
      </c>
    </row>
    <row r="1311" spans="1:11" x14ac:dyDescent="0.25">
      <c r="A1311" s="75" t="str">
        <f t="shared" si="44"/>
        <v>Finbuc_15_config_standardLOW16512HDWindows 11 Pro</v>
      </c>
      <c r="C1311" t="s">
        <v>332</v>
      </c>
      <c r="D1311" t="s">
        <v>305</v>
      </c>
      <c r="E1311">
        <v>16</v>
      </c>
      <c r="F1311">
        <v>512</v>
      </c>
      <c r="G1311" t="s">
        <v>114</v>
      </c>
      <c r="H1311" t="s">
        <v>296</v>
      </c>
      <c r="I1311" t="s">
        <v>313</v>
      </c>
      <c r="J1311" t="s">
        <v>297</v>
      </c>
      <c r="K1311">
        <f t="shared" si="46"/>
        <v>1</v>
      </c>
    </row>
    <row r="1312" spans="1:11" x14ac:dyDescent="0.25">
      <c r="A1312" s="75" t="str">
        <f t="shared" si="44"/>
        <v>Finbuc_15_config_standardLOW8256FHDDistribuzione Linux</v>
      </c>
      <c r="C1312" t="s">
        <v>332</v>
      </c>
      <c r="D1312" t="s">
        <v>305</v>
      </c>
      <c r="E1312">
        <v>8</v>
      </c>
      <c r="F1312">
        <v>256</v>
      </c>
      <c r="G1312" t="s">
        <v>303</v>
      </c>
      <c r="H1312" t="s">
        <v>115</v>
      </c>
      <c r="I1312" t="s">
        <v>313</v>
      </c>
      <c r="J1312" t="s">
        <v>297</v>
      </c>
      <c r="K1312">
        <f t="shared" si="46"/>
        <v>1</v>
      </c>
    </row>
    <row r="1313" spans="1:11" x14ac:dyDescent="0.25">
      <c r="A1313" s="75" t="str">
        <f t="shared" si="44"/>
        <v>Finbuc_15_config_standardLOW8256FHDWindows 11 Pro Education</v>
      </c>
      <c r="C1313" t="s">
        <v>332</v>
      </c>
      <c r="D1313" t="s">
        <v>305</v>
      </c>
      <c r="E1313">
        <v>8</v>
      </c>
      <c r="F1313">
        <v>256</v>
      </c>
      <c r="G1313" t="s">
        <v>303</v>
      </c>
      <c r="H1313" t="s">
        <v>304</v>
      </c>
      <c r="I1313" t="s">
        <v>313</v>
      </c>
      <c r="J1313" t="s">
        <v>297</v>
      </c>
      <c r="K1313">
        <f t="shared" si="46"/>
        <v>1</v>
      </c>
    </row>
    <row r="1314" spans="1:11" x14ac:dyDescent="0.25">
      <c r="A1314" s="75" t="str">
        <f t="shared" si="44"/>
        <v>Finbuc_15_config_standardLOW8256FHDWindows 11 Pro</v>
      </c>
      <c r="C1314" t="s">
        <v>332</v>
      </c>
      <c r="D1314" t="s">
        <v>305</v>
      </c>
      <c r="E1314">
        <v>8</v>
      </c>
      <c r="F1314">
        <v>256</v>
      </c>
      <c r="G1314" t="s">
        <v>303</v>
      </c>
      <c r="H1314" t="s">
        <v>296</v>
      </c>
      <c r="I1314" t="s">
        <v>313</v>
      </c>
      <c r="J1314" t="s">
        <v>297</v>
      </c>
      <c r="K1314">
        <f t="shared" si="46"/>
        <v>1</v>
      </c>
    </row>
    <row r="1315" spans="1:11" x14ac:dyDescent="0.25">
      <c r="A1315" s="75" t="str">
        <f t="shared" si="44"/>
        <v>Finbuc_15_config_standardLOW16256FHDDistribuzione Linux</v>
      </c>
      <c r="C1315" t="s">
        <v>332</v>
      </c>
      <c r="D1315" t="s">
        <v>305</v>
      </c>
      <c r="E1315">
        <v>16</v>
      </c>
      <c r="F1315">
        <v>256</v>
      </c>
      <c r="G1315" t="s">
        <v>303</v>
      </c>
      <c r="H1315" t="s">
        <v>115</v>
      </c>
      <c r="I1315" t="s">
        <v>313</v>
      </c>
      <c r="J1315" t="s">
        <v>297</v>
      </c>
      <c r="K1315">
        <f t="shared" si="46"/>
        <v>1</v>
      </c>
    </row>
    <row r="1316" spans="1:11" x14ac:dyDescent="0.25">
      <c r="A1316" s="75" t="str">
        <f t="shared" si="44"/>
        <v>Finbuc_15_config_standardLOW16256FHDWindows 11 Pro Education</v>
      </c>
      <c r="C1316" t="s">
        <v>332</v>
      </c>
      <c r="D1316" t="s">
        <v>305</v>
      </c>
      <c r="E1316">
        <v>16</v>
      </c>
      <c r="F1316">
        <v>256</v>
      </c>
      <c r="G1316" t="s">
        <v>303</v>
      </c>
      <c r="H1316" t="s">
        <v>304</v>
      </c>
      <c r="I1316" t="s">
        <v>313</v>
      </c>
      <c r="J1316" t="s">
        <v>297</v>
      </c>
      <c r="K1316">
        <f t="shared" si="46"/>
        <v>1</v>
      </c>
    </row>
    <row r="1317" spans="1:11" x14ac:dyDescent="0.25">
      <c r="A1317" s="75" t="str">
        <f t="shared" ref="A1317:A1380" si="47">C1317&amp;"_"&amp;I1317&amp;D1317&amp;E1317&amp;F1317&amp;G1317&amp;H1317</f>
        <v>Finbuc_15_config_standardLOW16256FHDWindows 11 Pro</v>
      </c>
      <c r="C1317" t="s">
        <v>332</v>
      </c>
      <c r="D1317" t="s">
        <v>305</v>
      </c>
      <c r="E1317">
        <v>16</v>
      </c>
      <c r="F1317">
        <v>256</v>
      </c>
      <c r="G1317" t="s">
        <v>303</v>
      </c>
      <c r="H1317" t="s">
        <v>296</v>
      </c>
      <c r="I1317" t="s">
        <v>313</v>
      </c>
      <c r="J1317" t="s">
        <v>297</v>
      </c>
      <c r="K1317">
        <f t="shared" si="46"/>
        <v>1</v>
      </c>
    </row>
    <row r="1318" spans="1:11" x14ac:dyDescent="0.25">
      <c r="A1318" s="75" t="str">
        <f t="shared" si="47"/>
        <v>Finbuc_15_config_standardLOW8512FHDDistribuzione Linux</v>
      </c>
      <c r="C1318" t="s">
        <v>332</v>
      </c>
      <c r="D1318" t="s">
        <v>305</v>
      </c>
      <c r="E1318">
        <v>8</v>
      </c>
      <c r="F1318">
        <v>512</v>
      </c>
      <c r="G1318" t="s">
        <v>303</v>
      </c>
      <c r="H1318" t="s">
        <v>115</v>
      </c>
      <c r="I1318" t="s">
        <v>313</v>
      </c>
      <c r="J1318" t="s">
        <v>297</v>
      </c>
      <c r="K1318">
        <f t="shared" si="46"/>
        <v>1</v>
      </c>
    </row>
    <row r="1319" spans="1:11" x14ac:dyDescent="0.25">
      <c r="A1319" s="75" t="str">
        <f t="shared" si="47"/>
        <v>Finbuc_15_config_standardLOW8512FHDWindows 11 Pro Education</v>
      </c>
      <c r="C1319" t="s">
        <v>332</v>
      </c>
      <c r="D1319" t="s">
        <v>305</v>
      </c>
      <c r="E1319">
        <v>8</v>
      </c>
      <c r="F1319">
        <v>512</v>
      </c>
      <c r="G1319" t="s">
        <v>303</v>
      </c>
      <c r="H1319" t="s">
        <v>304</v>
      </c>
      <c r="I1319" t="s">
        <v>313</v>
      </c>
      <c r="J1319" t="s">
        <v>297</v>
      </c>
      <c r="K1319">
        <f t="shared" si="46"/>
        <v>1</v>
      </c>
    </row>
    <row r="1320" spans="1:11" x14ac:dyDescent="0.25">
      <c r="A1320" s="75" t="str">
        <f t="shared" si="47"/>
        <v>Finbuc_15_config_standardLOW8512FHDWindows 11 Pro</v>
      </c>
      <c r="C1320" t="s">
        <v>332</v>
      </c>
      <c r="D1320" t="s">
        <v>305</v>
      </c>
      <c r="E1320">
        <v>8</v>
      </c>
      <c r="F1320">
        <v>512</v>
      </c>
      <c r="G1320" t="s">
        <v>303</v>
      </c>
      <c r="H1320" t="s">
        <v>296</v>
      </c>
      <c r="I1320" t="s">
        <v>313</v>
      </c>
      <c r="J1320" t="s">
        <v>297</v>
      </c>
      <c r="K1320">
        <f t="shared" si="46"/>
        <v>1</v>
      </c>
    </row>
    <row r="1321" spans="1:11" x14ac:dyDescent="0.25">
      <c r="A1321" s="75" t="str">
        <f t="shared" si="47"/>
        <v>Finbuc_15_config_standardLOW16512FHDDistribuzione Linux</v>
      </c>
      <c r="C1321" t="s">
        <v>332</v>
      </c>
      <c r="D1321" t="s">
        <v>305</v>
      </c>
      <c r="E1321">
        <v>16</v>
      </c>
      <c r="F1321">
        <v>512</v>
      </c>
      <c r="G1321" t="s">
        <v>303</v>
      </c>
      <c r="H1321" t="s">
        <v>115</v>
      </c>
      <c r="I1321" t="s">
        <v>313</v>
      </c>
      <c r="J1321" t="s">
        <v>297</v>
      </c>
      <c r="K1321">
        <f t="shared" si="46"/>
        <v>1</v>
      </c>
    </row>
    <row r="1322" spans="1:11" x14ac:dyDescent="0.25">
      <c r="A1322" s="75" t="str">
        <f t="shared" si="47"/>
        <v>Finbuc_15_config_standardLOW16512FHDWindows 11 Pro Education</v>
      </c>
      <c r="C1322" t="s">
        <v>332</v>
      </c>
      <c r="D1322" t="s">
        <v>305</v>
      </c>
      <c r="E1322">
        <v>16</v>
      </c>
      <c r="F1322">
        <v>512</v>
      </c>
      <c r="G1322" t="s">
        <v>303</v>
      </c>
      <c r="H1322" t="s">
        <v>304</v>
      </c>
      <c r="I1322" t="s">
        <v>313</v>
      </c>
      <c r="J1322" t="s">
        <v>297</v>
      </c>
      <c r="K1322">
        <f t="shared" si="46"/>
        <v>1</v>
      </c>
    </row>
    <row r="1323" spans="1:11" x14ac:dyDescent="0.25">
      <c r="A1323" s="75" t="str">
        <f t="shared" si="47"/>
        <v>Finbuc_15_config_standardLOW16512FHDWindows 11 Pro</v>
      </c>
      <c r="C1323" t="s">
        <v>332</v>
      </c>
      <c r="D1323" t="s">
        <v>305</v>
      </c>
      <c r="E1323">
        <v>16</v>
      </c>
      <c r="F1323">
        <v>512</v>
      </c>
      <c r="G1323" t="s">
        <v>303</v>
      </c>
      <c r="H1323" t="s">
        <v>296</v>
      </c>
      <c r="I1323" t="s">
        <v>313</v>
      </c>
      <c r="J1323" t="s">
        <v>297</v>
      </c>
      <c r="K1323">
        <f t="shared" si="46"/>
        <v>1</v>
      </c>
    </row>
    <row r="1324" spans="1:11" x14ac:dyDescent="0.25">
      <c r="A1324" s="75" t="str">
        <f t="shared" si="47"/>
        <v>Finbuc_15_config_standardMID8256HDDistribuzione Linux</v>
      </c>
      <c r="C1324" t="s">
        <v>332</v>
      </c>
      <c r="D1324" t="s">
        <v>306</v>
      </c>
      <c r="E1324">
        <v>8</v>
      </c>
      <c r="F1324">
        <v>256</v>
      </c>
      <c r="G1324" t="s">
        <v>114</v>
      </c>
      <c r="H1324" t="s">
        <v>115</v>
      </c>
      <c r="I1324" t="s">
        <v>313</v>
      </c>
      <c r="J1324" t="s">
        <v>297</v>
      </c>
      <c r="K1324">
        <f t="shared" si="46"/>
        <v>1</v>
      </c>
    </row>
    <row r="1325" spans="1:11" x14ac:dyDescent="0.25">
      <c r="A1325" s="75" t="str">
        <f t="shared" si="47"/>
        <v>Finbuc_15_config_standardMID8256HDWindows 11 Pro Education</v>
      </c>
      <c r="C1325" t="s">
        <v>332</v>
      </c>
      <c r="D1325" t="s">
        <v>306</v>
      </c>
      <c r="E1325">
        <v>8</v>
      </c>
      <c r="F1325">
        <v>256</v>
      </c>
      <c r="G1325" t="s">
        <v>114</v>
      </c>
      <c r="H1325" t="s">
        <v>304</v>
      </c>
      <c r="I1325" t="s">
        <v>313</v>
      </c>
      <c r="J1325" t="s">
        <v>297</v>
      </c>
      <c r="K1325">
        <f t="shared" si="46"/>
        <v>1</v>
      </c>
    </row>
    <row r="1326" spans="1:11" x14ac:dyDescent="0.25">
      <c r="A1326" s="75" t="str">
        <f t="shared" si="47"/>
        <v>Finbuc_15_config_standardMID8256HDWindows 11 Pro</v>
      </c>
      <c r="C1326" t="s">
        <v>332</v>
      </c>
      <c r="D1326" t="s">
        <v>306</v>
      </c>
      <c r="E1326">
        <v>8</v>
      </c>
      <c r="F1326">
        <v>256</v>
      </c>
      <c r="G1326" t="s">
        <v>114</v>
      </c>
      <c r="H1326" t="s">
        <v>296</v>
      </c>
      <c r="I1326" t="s">
        <v>313</v>
      </c>
      <c r="J1326" t="s">
        <v>297</v>
      </c>
      <c r="K1326">
        <f t="shared" si="46"/>
        <v>1</v>
      </c>
    </row>
    <row r="1327" spans="1:11" x14ac:dyDescent="0.25">
      <c r="A1327" s="75" t="str">
        <f t="shared" si="47"/>
        <v>Finbuc_15_config_standardMID16256HDDistribuzione Linux</v>
      </c>
      <c r="C1327" t="s">
        <v>332</v>
      </c>
      <c r="D1327" t="s">
        <v>306</v>
      </c>
      <c r="E1327">
        <v>16</v>
      </c>
      <c r="F1327">
        <v>256</v>
      </c>
      <c r="G1327" t="s">
        <v>114</v>
      </c>
      <c r="H1327" t="s">
        <v>115</v>
      </c>
      <c r="I1327" t="s">
        <v>313</v>
      </c>
      <c r="J1327" t="s">
        <v>297</v>
      </c>
      <c r="K1327">
        <f t="shared" si="46"/>
        <v>1</v>
      </c>
    </row>
    <row r="1328" spans="1:11" x14ac:dyDescent="0.25">
      <c r="A1328" s="75" t="str">
        <f t="shared" si="47"/>
        <v>Finbuc_15_config_standardMID16256HDWindows 11 Pro Education</v>
      </c>
      <c r="C1328" t="s">
        <v>332</v>
      </c>
      <c r="D1328" t="s">
        <v>306</v>
      </c>
      <c r="E1328">
        <v>16</v>
      </c>
      <c r="F1328">
        <v>256</v>
      </c>
      <c r="G1328" t="s">
        <v>114</v>
      </c>
      <c r="H1328" t="s">
        <v>304</v>
      </c>
      <c r="I1328" t="s">
        <v>313</v>
      </c>
      <c r="J1328" t="s">
        <v>297</v>
      </c>
      <c r="K1328">
        <f t="shared" si="46"/>
        <v>1</v>
      </c>
    </row>
    <row r="1329" spans="1:11" x14ac:dyDescent="0.25">
      <c r="A1329" s="75" t="str">
        <f t="shared" si="47"/>
        <v>Finbuc_15_config_standardMID16256HDWindows 11 Pro</v>
      </c>
      <c r="C1329" t="s">
        <v>332</v>
      </c>
      <c r="D1329" t="s">
        <v>306</v>
      </c>
      <c r="E1329">
        <v>16</v>
      </c>
      <c r="F1329">
        <v>256</v>
      </c>
      <c r="G1329" t="s">
        <v>114</v>
      </c>
      <c r="H1329" t="s">
        <v>296</v>
      </c>
      <c r="I1329" t="s">
        <v>313</v>
      </c>
      <c r="J1329" t="s">
        <v>297</v>
      </c>
      <c r="K1329">
        <f t="shared" si="46"/>
        <v>1</v>
      </c>
    </row>
    <row r="1330" spans="1:11" x14ac:dyDescent="0.25">
      <c r="A1330" s="75" t="str">
        <f t="shared" si="47"/>
        <v>Finbuc_15_config_standardMID8512HDDistribuzione Linux</v>
      </c>
      <c r="C1330" t="s">
        <v>332</v>
      </c>
      <c r="D1330" t="s">
        <v>306</v>
      </c>
      <c r="E1330">
        <v>8</v>
      </c>
      <c r="F1330">
        <v>512</v>
      </c>
      <c r="G1330" t="s">
        <v>114</v>
      </c>
      <c r="H1330" t="s">
        <v>115</v>
      </c>
      <c r="I1330" t="s">
        <v>313</v>
      </c>
      <c r="J1330" t="s">
        <v>297</v>
      </c>
      <c r="K1330">
        <f t="shared" si="46"/>
        <v>1</v>
      </c>
    </row>
    <row r="1331" spans="1:11" x14ac:dyDescent="0.25">
      <c r="A1331" s="75" t="str">
        <f t="shared" si="47"/>
        <v>Finbuc_15_config_standardMID8512HDWindows 11 Pro Education</v>
      </c>
      <c r="C1331" t="s">
        <v>332</v>
      </c>
      <c r="D1331" t="s">
        <v>306</v>
      </c>
      <c r="E1331">
        <v>8</v>
      </c>
      <c r="F1331">
        <v>512</v>
      </c>
      <c r="G1331" t="s">
        <v>114</v>
      </c>
      <c r="H1331" t="s">
        <v>304</v>
      </c>
      <c r="I1331" t="s">
        <v>313</v>
      </c>
      <c r="J1331" t="s">
        <v>297</v>
      </c>
      <c r="K1331">
        <f t="shared" si="46"/>
        <v>1</v>
      </c>
    </row>
    <row r="1332" spans="1:11" x14ac:dyDescent="0.25">
      <c r="A1332" s="75" t="str">
        <f t="shared" si="47"/>
        <v>Finbuc_15_config_standardMID8512HDWindows 11 Pro</v>
      </c>
      <c r="C1332" t="s">
        <v>332</v>
      </c>
      <c r="D1332" t="s">
        <v>306</v>
      </c>
      <c r="E1332">
        <v>8</v>
      </c>
      <c r="F1332">
        <v>512</v>
      </c>
      <c r="G1332" t="s">
        <v>114</v>
      </c>
      <c r="H1332" t="s">
        <v>296</v>
      </c>
      <c r="I1332" t="s">
        <v>313</v>
      </c>
      <c r="J1332" t="s">
        <v>297</v>
      </c>
      <c r="K1332">
        <f t="shared" si="46"/>
        <v>1</v>
      </c>
    </row>
    <row r="1333" spans="1:11" x14ac:dyDescent="0.25">
      <c r="A1333" s="75" t="str">
        <f t="shared" si="47"/>
        <v>Finbuc_15_config_standardMID16512HDDistribuzione Linux</v>
      </c>
      <c r="C1333" t="s">
        <v>332</v>
      </c>
      <c r="D1333" t="s">
        <v>306</v>
      </c>
      <c r="E1333">
        <v>16</v>
      </c>
      <c r="F1333">
        <v>512</v>
      </c>
      <c r="G1333" t="s">
        <v>114</v>
      </c>
      <c r="H1333" t="s">
        <v>115</v>
      </c>
      <c r="I1333" t="s">
        <v>313</v>
      </c>
      <c r="J1333" t="s">
        <v>297</v>
      </c>
      <c r="K1333">
        <f t="shared" si="46"/>
        <v>1</v>
      </c>
    </row>
    <row r="1334" spans="1:11" x14ac:dyDescent="0.25">
      <c r="A1334" s="75" t="str">
        <f t="shared" si="47"/>
        <v>Finbuc_15_config_standardMID16512HDWindows 11 Pro Education</v>
      </c>
      <c r="C1334" t="s">
        <v>332</v>
      </c>
      <c r="D1334" t="s">
        <v>306</v>
      </c>
      <c r="E1334">
        <v>16</v>
      </c>
      <c r="F1334">
        <v>512</v>
      </c>
      <c r="G1334" t="s">
        <v>114</v>
      </c>
      <c r="H1334" t="s">
        <v>304</v>
      </c>
      <c r="I1334" t="s">
        <v>313</v>
      </c>
      <c r="J1334" t="s">
        <v>297</v>
      </c>
      <c r="K1334">
        <f t="shared" si="46"/>
        <v>1</v>
      </c>
    </row>
    <row r="1335" spans="1:11" x14ac:dyDescent="0.25">
      <c r="A1335" s="75" t="str">
        <f t="shared" si="47"/>
        <v>Finbuc_15_config_standardMID16512HDWindows 11 Pro</v>
      </c>
      <c r="C1335" t="s">
        <v>332</v>
      </c>
      <c r="D1335" t="s">
        <v>306</v>
      </c>
      <c r="E1335">
        <v>16</v>
      </c>
      <c r="F1335">
        <v>512</v>
      </c>
      <c r="G1335" t="s">
        <v>114</v>
      </c>
      <c r="H1335" t="s">
        <v>296</v>
      </c>
      <c r="I1335" t="s">
        <v>313</v>
      </c>
      <c r="J1335" t="s">
        <v>297</v>
      </c>
      <c r="K1335">
        <f t="shared" si="46"/>
        <v>1</v>
      </c>
    </row>
    <row r="1336" spans="1:11" x14ac:dyDescent="0.25">
      <c r="A1336" s="75" t="str">
        <f t="shared" si="47"/>
        <v>Finbuc_15_config_standardMID8256FHDDistribuzione Linux</v>
      </c>
      <c r="C1336" t="s">
        <v>332</v>
      </c>
      <c r="D1336" t="s">
        <v>306</v>
      </c>
      <c r="E1336">
        <v>8</v>
      </c>
      <c r="F1336">
        <v>256</v>
      </c>
      <c r="G1336" t="s">
        <v>303</v>
      </c>
      <c r="H1336" t="s">
        <v>115</v>
      </c>
      <c r="I1336" t="s">
        <v>313</v>
      </c>
      <c r="J1336" t="s">
        <v>297</v>
      </c>
      <c r="K1336">
        <f t="shared" si="46"/>
        <v>1</v>
      </c>
    </row>
    <row r="1337" spans="1:11" x14ac:dyDescent="0.25">
      <c r="A1337" s="75" t="str">
        <f t="shared" si="47"/>
        <v>Finbuc_15_config_standardMID8256FHDWindows 11 Pro Education</v>
      </c>
      <c r="C1337" t="s">
        <v>332</v>
      </c>
      <c r="D1337" t="s">
        <v>306</v>
      </c>
      <c r="E1337">
        <v>8</v>
      </c>
      <c r="F1337">
        <v>256</v>
      </c>
      <c r="G1337" t="s">
        <v>303</v>
      </c>
      <c r="H1337" t="s">
        <v>304</v>
      </c>
      <c r="I1337" t="s">
        <v>313</v>
      </c>
      <c r="J1337" t="s">
        <v>297</v>
      </c>
      <c r="K1337">
        <f t="shared" si="46"/>
        <v>1</v>
      </c>
    </row>
    <row r="1338" spans="1:11" x14ac:dyDescent="0.25">
      <c r="A1338" s="75" t="str">
        <f t="shared" si="47"/>
        <v>Finbuc_15_config_standardMID8256FHDWindows 11 Pro</v>
      </c>
      <c r="C1338" t="s">
        <v>332</v>
      </c>
      <c r="D1338" t="s">
        <v>306</v>
      </c>
      <c r="E1338">
        <v>8</v>
      </c>
      <c r="F1338">
        <v>256</v>
      </c>
      <c r="G1338" t="s">
        <v>303</v>
      </c>
      <c r="H1338" t="s">
        <v>296</v>
      </c>
      <c r="I1338" t="s">
        <v>313</v>
      </c>
      <c r="J1338" t="s">
        <v>297</v>
      </c>
      <c r="K1338">
        <f t="shared" si="46"/>
        <v>1</v>
      </c>
    </row>
    <row r="1339" spans="1:11" x14ac:dyDescent="0.25">
      <c r="A1339" s="75" t="str">
        <f t="shared" si="47"/>
        <v>Finbuc_15_config_standardMID16256FHDDistribuzione Linux</v>
      </c>
      <c r="C1339" t="s">
        <v>332</v>
      </c>
      <c r="D1339" t="s">
        <v>306</v>
      </c>
      <c r="E1339">
        <v>16</v>
      </c>
      <c r="F1339">
        <v>256</v>
      </c>
      <c r="G1339" t="s">
        <v>303</v>
      </c>
      <c r="H1339" t="s">
        <v>115</v>
      </c>
      <c r="I1339" t="s">
        <v>313</v>
      </c>
      <c r="J1339" t="s">
        <v>297</v>
      </c>
      <c r="K1339">
        <f t="shared" si="46"/>
        <v>1</v>
      </c>
    </row>
    <row r="1340" spans="1:11" x14ac:dyDescent="0.25">
      <c r="A1340" s="75" t="str">
        <f t="shared" si="47"/>
        <v>Finbuc_15_config_standardMID16256FHDWindows 11 Pro Education</v>
      </c>
      <c r="C1340" t="s">
        <v>332</v>
      </c>
      <c r="D1340" t="s">
        <v>306</v>
      </c>
      <c r="E1340">
        <v>16</v>
      </c>
      <c r="F1340">
        <v>256</v>
      </c>
      <c r="G1340" t="s">
        <v>303</v>
      </c>
      <c r="H1340" t="s">
        <v>304</v>
      </c>
      <c r="I1340" t="s">
        <v>313</v>
      </c>
      <c r="J1340" t="s">
        <v>297</v>
      </c>
      <c r="K1340">
        <f t="shared" si="46"/>
        <v>1</v>
      </c>
    </row>
    <row r="1341" spans="1:11" x14ac:dyDescent="0.25">
      <c r="A1341" s="75" t="str">
        <f t="shared" si="47"/>
        <v>Finbuc_15_config_standardMID16256FHDWindows 11 Pro</v>
      </c>
      <c r="C1341" t="s">
        <v>332</v>
      </c>
      <c r="D1341" t="s">
        <v>306</v>
      </c>
      <c r="E1341">
        <v>16</v>
      </c>
      <c r="F1341">
        <v>256</v>
      </c>
      <c r="G1341" t="s">
        <v>303</v>
      </c>
      <c r="H1341" t="s">
        <v>296</v>
      </c>
      <c r="I1341" t="s">
        <v>313</v>
      </c>
      <c r="J1341" t="s">
        <v>297</v>
      </c>
      <c r="K1341">
        <f t="shared" si="46"/>
        <v>1</v>
      </c>
    </row>
    <row r="1342" spans="1:11" x14ac:dyDescent="0.25">
      <c r="A1342" s="75" t="str">
        <f t="shared" si="47"/>
        <v>Finbuc_15_config_standardMID8512FHDDistribuzione Linux</v>
      </c>
      <c r="C1342" t="s">
        <v>332</v>
      </c>
      <c r="D1342" t="s">
        <v>306</v>
      </c>
      <c r="E1342">
        <v>8</v>
      </c>
      <c r="F1342">
        <v>512</v>
      </c>
      <c r="G1342" t="s">
        <v>303</v>
      </c>
      <c r="H1342" t="s">
        <v>115</v>
      </c>
      <c r="I1342" t="s">
        <v>313</v>
      </c>
      <c r="J1342" t="s">
        <v>297</v>
      </c>
      <c r="K1342">
        <f t="shared" si="46"/>
        <v>1</v>
      </c>
    </row>
    <row r="1343" spans="1:11" x14ac:dyDescent="0.25">
      <c r="A1343" s="75" t="str">
        <f t="shared" si="47"/>
        <v>Finbuc_15_config_standardMID8512FHDWindows 11 Pro Education</v>
      </c>
      <c r="C1343" t="s">
        <v>332</v>
      </c>
      <c r="D1343" t="s">
        <v>306</v>
      </c>
      <c r="E1343">
        <v>8</v>
      </c>
      <c r="F1343">
        <v>512</v>
      </c>
      <c r="G1343" t="s">
        <v>303</v>
      </c>
      <c r="H1343" t="s">
        <v>304</v>
      </c>
      <c r="I1343" t="s">
        <v>313</v>
      </c>
      <c r="J1343" t="s">
        <v>297</v>
      </c>
      <c r="K1343">
        <f t="shared" si="46"/>
        <v>1</v>
      </c>
    </row>
    <row r="1344" spans="1:11" x14ac:dyDescent="0.25">
      <c r="A1344" s="75" t="str">
        <f t="shared" si="47"/>
        <v>Finbuc_15_config_standardMID8512FHDWindows 11 Pro</v>
      </c>
      <c r="C1344" t="s">
        <v>332</v>
      </c>
      <c r="D1344" t="s">
        <v>306</v>
      </c>
      <c r="E1344">
        <v>8</v>
      </c>
      <c r="F1344">
        <v>512</v>
      </c>
      <c r="G1344" t="s">
        <v>303</v>
      </c>
      <c r="H1344" t="s">
        <v>296</v>
      </c>
      <c r="I1344" t="s">
        <v>313</v>
      </c>
      <c r="J1344" t="s">
        <v>297</v>
      </c>
      <c r="K1344">
        <f t="shared" si="46"/>
        <v>1</v>
      </c>
    </row>
    <row r="1345" spans="1:11" x14ac:dyDescent="0.25">
      <c r="A1345" s="75" t="str">
        <f t="shared" si="47"/>
        <v>Finbuc_15_config_standardMID16512FHDDistribuzione Linux</v>
      </c>
      <c r="C1345" t="s">
        <v>332</v>
      </c>
      <c r="D1345" t="s">
        <v>306</v>
      </c>
      <c r="E1345">
        <v>16</v>
      </c>
      <c r="F1345">
        <v>512</v>
      </c>
      <c r="G1345" t="s">
        <v>303</v>
      </c>
      <c r="H1345" t="s">
        <v>115</v>
      </c>
      <c r="I1345" t="s">
        <v>313</v>
      </c>
      <c r="J1345" t="s">
        <v>297</v>
      </c>
      <c r="K1345">
        <f t="shared" si="46"/>
        <v>1</v>
      </c>
    </row>
    <row r="1346" spans="1:11" x14ac:dyDescent="0.25">
      <c r="A1346" s="75" t="str">
        <f t="shared" si="47"/>
        <v>Finbuc_15_config_standardMID16512FHDWindows 11 Pro Education</v>
      </c>
      <c r="C1346" t="s">
        <v>332</v>
      </c>
      <c r="D1346" t="s">
        <v>306</v>
      </c>
      <c r="E1346">
        <v>16</v>
      </c>
      <c r="F1346">
        <v>512</v>
      </c>
      <c r="G1346" t="s">
        <v>303</v>
      </c>
      <c r="H1346" t="s">
        <v>304</v>
      </c>
      <c r="I1346" t="s">
        <v>313</v>
      </c>
      <c r="J1346" t="s">
        <v>297</v>
      </c>
      <c r="K1346">
        <f t="shared" si="46"/>
        <v>1</v>
      </c>
    </row>
    <row r="1347" spans="1:11" x14ac:dyDescent="0.25">
      <c r="A1347" s="75" t="str">
        <f t="shared" si="47"/>
        <v>Finbuc_15_config_standardMID16512FHDWindows 11 Pro</v>
      </c>
      <c r="C1347" t="s">
        <v>332</v>
      </c>
      <c r="D1347" t="s">
        <v>306</v>
      </c>
      <c r="E1347">
        <v>16</v>
      </c>
      <c r="F1347">
        <v>512</v>
      </c>
      <c r="G1347" t="s">
        <v>303</v>
      </c>
      <c r="H1347" t="s">
        <v>296</v>
      </c>
      <c r="I1347" t="s">
        <v>313</v>
      </c>
      <c r="J1347" t="s">
        <v>297</v>
      </c>
      <c r="K1347">
        <f t="shared" si="46"/>
        <v>1</v>
      </c>
    </row>
    <row r="1348" spans="1:11" x14ac:dyDescent="0.25">
      <c r="A1348" s="75" t="str">
        <f t="shared" si="47"/>
        <v>Finbuc_15_config_standardHIGH8256HDDistribuzione Linux</v>
      </c>
      <c r="C1348" t="s">
        <v>332</v>
      </c>
      <c r="D1348" t="s">
        <v>307</v>
      </c>
      <c r="E1348">
        <v>8</v>
      </c>
      <c r="F1348">
        <v>256</v>
      </c>
      <c r="G1348" t="s">
        <v>114</v>
      </c>
      <c r="H1348" t="s">
        <v>115</v>
      </c>
      <c r="I1348" t="s">
        <v>313</v>
      </c>
      <c r="J1348" t="s">
        <v>297</v>
      </c>
      <c r="K1348">
        <f t="shared" si="46"/>
        <v>1</v>
      </c>
    </row>
    <row r="1349" spans="1:11" x14ac:dyDescent="0.25">
      <c r="A1349" s="75" t="str">
        <f t="shared" si="47"/>
        <v>Finbuc_15_config_standardHIGH8256HDWindows 11 Pro Education</v>
      </c>
      <c r="C1349" t="s">
        <v>332</v>
      </c>
      <c r="D1349" t="s">
        <v>307</v>
      </c>
      <c r="E1349">
        <v>8</v>
      </c>
      <c r="F1349">
        <v>256</v>
      </c>
      <c r="G1349" t="s">
        <v>114</v>
      </c>
      <c r="H1349" t="s">
        <v>304</v>
      </c>
      <c r="I1349" t="s">
        <v>313</v>
      </c>
      <c r="J1349" t="s">
        <v>295</v>
      </c>
      <c r="K1349">
        <f t="shared" si="46"/>
        <v>0</v>
      </c>
    </row>
    <row r="1350" spans="1:11" x14ac:dyDescent="0.25">
      <c r="A1350" s="75" t="str">
        <f t="shared" si="47"/>
        <v>Finbuc_15_config_standardHIGH8256HDWindows 11 Pro</v>
      </c>
      <c r="C1350" t="s">
        <v>332</v>
      </c>
      <c r="D1350" t="s">
        <v>307</v>
      </c>
      <c r="E1350">
        <v>8</v>
      </c>
      <c r="F1350">
        <v>256</v>
      </c>
      <c r="G1350" t="s">
        <v>114</v>
      </c>
      <c r="H1350" t="s">
        <v>296</v>
      </c>
      <c r="I1350" t="s">
        <v>313</v>
      </c>
      <c r="J1350" t="s">
        <v>297</v>
      </c>
      <c r="K1350">
        <f t="shared" si="46"/>
        <v>1</v>
      </c>
    </row>
    <row r="1351" spans="1:11" x14ac:dyDescent="0.25">
      <c r="A1351" s="75" t="str">
        <f t="shared" si="47"/>
        <v>Finbuc_15_config_standardHIGH16256HDDistribuzione Linux</v>
      </c>
      <c r="C1351" t="s">
        <v>332</v>
      </c>
      <c r="D1351" t="s">
        <v>307</v>
      </c>
      <c r="E1351">
        <v>16</v>
      </c>
      <c r="F1351">
        <v>256</v>
      </c>
      <c r="G1351" t="s">
        <v>114</v>
      </c>
      <c r="H1351" t="s">
        <v>115</v>
      </c>
      <c r="I1351" t="s">
        <v>313</v>
      </c>
      <c r="J1351" t="s">
        <v>297</v>
      </c>
      <c r="K1351">
        <f t="shared" si="46"/>
        <v>1</v>
      </c>
    </row>
    <row r="1352" spans="1:11" x14ac:dyDescent="0.25">
      <c r="A1352" s="75" t="str">
        <f t="shared" si="47"/>
        <v>Finbuc_15_config_standardHIGH16256HDWindows 11 Pro Education</v>
      </c>
      <c r="C1352" t="s">
        <v>332</v>
      </c>
      <c r="D1352" t="s">
        <v>307</v>
      </c>
      <c r="E1352">
        <v>16</v>
      </c>
      <c r="F1352">
        <v>256</v>
      </c>
      <c r="G1352" t="s">
        <v>114</v>
      </c>
      <c r="H1352" t="s">
        <v>304</v>
      </c>
      <c r="I1352" t="s">
        <v>313</v>
      </c>
      <c r="J1352" t="s">
        <v>295</v>
      </c>
      <c r="K1352">
        <f t="shared" si="46"/>
        <v>0</v>
      </c>
    </row>
    <row r="1353" spans="1:11" x14ac:dyDescent="0.25">
      <c r="A1353" s="75" t="str">
        <f t="shared" si="47"/>
        <v>Finbuc_15_config_standardHIGH16256HDWindows 11 Pro</v>
      </c>
      <c r="C1353" t="s">
        <v>332</v>
      </c>
      <c r="D1353" t="s">
        <v>307</v>
      </c>
      <c r="E1353">
        <v>16</v>
      </c>
      <c r="F1353">
        <v>256</v>
      </c>
      <c r="G1353" t="s">
        <v>114</v>
      </c>
      <c r="H1353" t="s">
        <v>296</v>
      </c>
      <c r="I1353" t="s">
        <v>313</v>
      </c>
      <c r="J1353" t="s">
        <v>297</v>
      </c>
      <c r="K1353">
        <f t="shared" si="46"/>
        <v>1</v>
      </c>
    </row>
    <row r="1354" spans="1:11" x14ac:dyDescent="0.25">
      <c r="A1354" s="75" t="str">
        <f t="shared" si="47"/>
        <v>Finbuc_15_config_standardHIGH8512HDDistribuzione Linux</v>
      </c>
      <c r="C1354" t="s">
        <v>332</v>
      </c>
      <c r="D1354" t="s">
        <v>307</v>
      </c>
      <c r="E1354">
        <v>8</v>
      </c>
      <c r="F1354">
        <v>512</v>
      </c>
      <c r="G1354" t="s">
        <v>114</v>
      </c>
      <c r="H1354" t="s">
        <v>115</v>
      </c>
      <c r="I1354" t="s">
        <v>313</v>
      </c>
      <c r="J1354" t="s">
        <v>297</v>
      </c>
      <c r="K1354">
        <f t="shared" si="46"/>
        <v>1</v>
      </c>
    </row>
    <row r="1355" spans="1:11" x14ac:dyDescent="0.25">
      <c r="A1355" s="75" t="str">
        <f t="shared" si="47"/>
        <v>Finbuc_15_config_standardHIGH8512HDWindows 11 Pro Education</v>
      </c>
      <c r="C1355" t="s">
        <v>332</v>
      </c>
      <c r="D1355" t="s">
        <v>307</v>
      </c>
      <c r="E1355">
        <v>8</v>
      </c>
      <c r="F1355">
        <v>512</v>
      </c>
      <c r="G1355" t="s">
        <v>114</v>
      </c>
      <c r="H1355" t="s">
        <v>304</v>
      </c>
      <c r="I1355" t="s">
        <v>313</v>
      </c>
      <c r="J1355" t="s">
        <v>295</v>
      </c>
      <c r="K1355">
        <f t="shared" si="46"/>
        <v>0</v>
      </c>
    </row>
    <row r="1356" spans="1:11" x14ac:dyDescent="0.25">
      <c r="A1356" s="75" t="str">
        <f t="shared" si="47"/>
        <v>Finbuc_15_config_standardHIGH8512HDWindows 11 Pro</v>
      </c>
      <c r="C1356" t="s">
        <v>332</v>
      </c>
      <c r="D1356" t="s">
        <v>307</v>
      </c>
      <c r="E1356">
        <v>8</v>
      </c>
      <c r="F1356">
        <v>512</v>
      </c>
      <c r="G1356" t="s">
        <v>114</v>
      </c>
      <c r="H1356" t="s">
        <v>296</v>
      </c>
      <c r="I1356" t="s">
        <v>313</v>
      </c>
      <c r="J1356" t="s">
        <v>297</v>
      </c>
      <c r="K1356">
        <f t="shared" si="46"/>
        <v>1</v>
      </c>
    </row>
    <row r="1357" spans="1:11" x14ac:dyDescent="0.25">
      <c r="A1357" s="75" t="str">
        <f t="shared" si="47"/>
        <v>Finbuc_15_config_standardHIGH16512HDDistribuzione Linux</v>
      </c>
      <c r="C1357" t="s">
        <v>332</v>
      </c>
      <c r="D1357" t="s">
        <v>307</v>
      </c>
      <c r="E1357">
        <v>16</v>
      </c>
      <c r="F1357">
        <v>512</v>
      </c>
      <c r="G1357" t="s">
        <v>114</v>
      </c>
      <c r="H1357" t="s">
        <v>115</v>
      </c>
      <c r="I1357" t="s">
        <v>313</v>
      </c>
      <c r="J1357" t="s">
        <v>297</v>
      </c>
      <c r="K1357">
        <f t="shared" si="46"/>
        <v>1</v>
      </c>
    </row>
    <row r="1358" spans="1:11" x14ac:dyDescent="0.25">
      <c r="A1358" s="75" t="str">
        <f t="shared" si="47"/>
        <v>Finbuc_15_config_standardHIGH16512HDWindows 11 Pro Education</v>
      </c>
      <c r="C1358" t="s">
        <v>332</v>
      </c>
      <c r="D1358" t="s">
        <v>307</v>
      </c>
      <c r="E1358">
        <v>16</v>
      </c>
      <c r="F1358">
        <v>512</v>
      </c>
      <c r="G1358" t="s">
        <v>114</v>
      </c>
      <c r="H1358" t="s">
        <v>304</v>
      </c>
      <c r="I1358" t="s">
        <v>313</v>
      </c>
      <c r="J1358" t="s">
        <v>295</v>
      </c>
      <c r="K1358">
        <f t="shared" si="46"/>
        <v>0</v>
      </c>
    </row>
    <row r="1359" spans="1:11" x14ac:dyDescent="0.25">
      <c r="A1359" s="75" t="str">
        <f t="shared" si="47"/>
        <v>Finbuc_15_config_standardHIGH16512HDWindows 11 Pro</v>
      </c>
      <c r="C1359" t="s">
        <v>332</v>
      </c>
      <c r="D1359" t="s">
        <v>307</v>
      </c>
      <c r="E1359">
        <v>16</v>
      </c>
      <c r="F1359">
        <v>512</v>
      </c>
      <c r="G1359" t="s">
        <v>114</v>
      </c>
      <c r="H1359" t="s">
        <v>296</v>
      </c>
      <c r="I1359" t="s">
        <v>313</v>
      </c>
      <c r="J1359" t="s">
        <v>297</v>
      </c>
      <c r="K1359">
        <f t="shared" si="46"/>
        <v>1</v>
      </c>
    </row>
    <row r="1360" spans="1:11" x14ac:dyDescent="0.25">
      <c r="A1360" s="75" t="str">
        <f t="shared" si="47"/>
        <v>Finbuc_15_config_standardHIGH8256FHDDistribuzione Linux</v>
      </c>
      <c r="C1360" t="s">
        <v>332</v>
      </c>
      <c r="D1360" t="s">
        <v>307</v>
      </c>
      <c r="E1360">
        <v>8</v>
      </c>
      <c r="F1360">
        <v>256</v>
      </c>
      <c r="G1360" t="s">
        <v>303</v>
      </c>
      <c r="H1360" t="s">
        <v>115</v>
      </c>
      <c r="I1360" t="s">
        <v>313</v>
      </c>
      <c r="J1360" t="s">
        <v>297</v>
      </c>
      <c r="K1360">
        <f t="shared" si="46"/>
        <v>1</v>
      </c>
    </row>
    <row r="1361" spans="1:11" x14ac:dyDescent="0.25">
      <c r="A1361" s="75" t="str">
        <f t="shared" si="47"/>
        <v>Finbuc_15_config_standardHIGH8256FHDWindows 11 Pro Education</v>
      </c>
      <c r="C1361" t="s">
        <v>332</v>
      </c>
      <c r="D1361" t="s">
        <v>307</v>
      </c>
      <c r="E1361">
        <v>8</v>
      </c>
      <c r="F1361">
        <v>256</v>
      </c>
      <c r="G1361" t="s">
        <v>303</v>
      </c>
      <c r="H1361" t="s">
        <v>304</v>
      </c>
      <c r="I1361" t="s">
        <v>313</v>
      </c>
      <c r="J1361" t="s">
        <v>295</v>
      </c>
      <c r="K1361">
        <f t="shared" si="46"/>
        <v>0</v>
      </c>
    </row>
    <row r="1362" spans="1:11" x14ac:dyDescent="0.25">
      <c r="A1362" s="75" t="str">
        <f t="shared" si="47"/>
        <v>Finbuc_15_config_standardHIGH8256FHDWindows 11 Pro</v>
      </c>
      <c r="C1362" t="s">
        <v>332</v>
      </c>
      <c r="D1362" t="s">
        <v>307</v>
      </c>
      <c r="E1362">
        <v>8</v>
      </c>
      <c r="F1362">
        <v>256</v>
      </c>
      <c r="G1362" t="s">
        <v>303</v>
      </c>
      <c r="H1362" t="s">
        <v>296</v>
      </c>
      <c r="I1362" t="s">
        <v>313</v>
      </c>
      <c r="J1362" t="s">
        <v>297</v>
      </c>
      <c r="K1362">
        <f t="shared" si="46"/>
        <v>1</v>
      </c>
    </row>
    <row r="1363" spans="1:11" x14ac:dyDescent="0.25">
      <c r="A1363" s="75" t="str">
        <f t="shared" si="47"/>
        <v>Finbuc_15_config_standardHIGH16256FHDDistribuzione Linux</v>
      </c>
      <c r="C1363" t="s">
        <v>332</v>
      </c>
      <c r="D1363" t="s">
        <v>307</v>
      </c>
      <c r="E1363">
        <v>16</v>
      </c>
      <c r="F1363">
        <v>256</v>
      </c>
      <c r="G1363" t="s">
        <v>303</v>
      </c>
      <c r="H1363" t="s">
        <v>115</v>
      </c>
      <c r="I1363" t="s">
        <v>313</v>
      </c>
      <c r="J1363" t="s">
        <v>297</v>
      </c>
      <c r="K1363">
        <f t="shared" si="46"/>
        <v>1</v>
      </c>
    </row>
    <row r="1364" spans="1:11" x14ac:dyDescent="0.25">
      <c r="A1364" s="75" t="str">
        <f t="shared" si="47"/>
        <v>Finbuc_15_config_standardHIGH16256FHDWindows 11 Pro Education</v>
      </c>
      <c r="C1364" t="s">
        <v>332</v>
      </c>
      <c r="D1364" t="s">
        <v>307</v>
      </c>
      <c r="E1364">
        <v>16</v>
      </c>
      <c r="F1364">
        <v>256</v>
      </c>
      <c r="G1364" t="s">
        <v>303</v>
      </c>
      <c r="H1364" t="s">
        <v>304</v>
      </c>
      <c r="I1364" t="s">
        <v>313</v>
      </c>
      <c r="J1364" t="s">
        <v>295</v>
      </c>
      <c r="K1364">
        <f t="shared" si="46"/>
        <v>0</v>
      </c>
    </row>
    <row r="1365" spans="1:11" x14ac:dyDescent="0.25">
      <c r="A1365" s="75" t="str">
        <f t="shared" si="47"/>
        <v>Finbuc_15_config_standardHIGH16256FHDWindows 11 Pro</v>
      </c>
      <c r="C1365" t="s">
        <v>332</v>
      </c>
      <c r="D1365" t="s">
        <v>307</v>
      </c>
      <c r="E1365">
        <v>16</v>
      </c>
      <c r="F1365">
        <v>256</v>
      </c>
      <c r="G1365" t="s">
        <v>303</v>
      </c>
      <c r="H1365" t="s">
        <v>296</v>
      </c>
      <c r="I1365" t="s">
        <v>313</v>
      </c>
      <c r="J1365" t="s">
        <v>297</v>
      </c>
      <c r="K1365">
        <f t="shared" ref="K1365:K1428" si="48">+IF(J1365="NO",0,1)</f>
        <v>1</v>
      </c>
    </row>
    <row r="1366" spans="1:11" x14ac:dyDescent="0.25">
      <c r="A1366" s="75" t="str">
        <f t="shared" si="47"/>
        <v>Finbuc_15_config_standardHIGH8512FHDDistribuzione Linux</v>
      </c>
      <c r="C1366" t="s">
        <v>332</v>
      </c>
      <c r="D1366" t="s">
        <v>307</v>
      </c>
      <c r="E1366">
        <v>8</v>
      </c>
      <c r="F1366">
        <v>512</v>
      </c>
      <c r="G1366" t="s">
        <v>303</v>
      </c>
      <c r="H1366" t="s">
        <v>115</v>
      </c>
      <c r="I1366" t="s">
        <v>313</v>
      </c>
      <c r="J1366" t="s">
        <v>297</v>
      </c>
      <c r="K1366">
        <f t="shared" si="48"/>
        <v>1</v>
      </c>
    </row>
    <row r="1367" spans="1:11" x14ac:dyDescent="0.25">
      <c r="A1367" s="75" t="str">
        <f t="shared" si="47"/>
        <v>Finbuc_15_config_standardHIGH8512FHDWindows 11 Pro Education</v>
      </c>
      <c r="C1367" t="s">
        <v>332</v>
      </c>
      <c r="D1367" t="s">
        <v>307</v>
      </c>
      <c r="E1367">
        <v>8</v>
      </c>
      <c r="F1367">
        <v>512</v>
      </c>
      <c r="G1367" t="s">
        <v>303</v>
      </c>
      <c r="H1367" t="s">
        <v>304</v>
      </c>
      <c r="I1367" t="s">
        <v>313</v>
      </c>
      <c r="J1367" t="s">
        <v>295</v>
      </c>
      <c r="K1367">
        <f t="shared" si="48"/>
        <v>0</v>
      </c>
    </row>
    <row r="1368" spans="1:11" x14ac:dyDescent="0.25">
      <c r="A1368" s="75" t="str">
        <f t="shared" si="47"/>
        <v>Finbuc_15_config_standardHIGH8512FHDWindows 11 Pro</v>
      </c>
      <c r="C1368" t="s">
        <v>332</v>
      </c>
      <c r="D1368" t="s">
        <v>307</v>
      </c>
      <c r="E1368">
        <v>8</v>
      </c>
      <c r="F1368">
        <v>512</v>
      </c>
      <c r="G1368" t="s">
        <v>303</v>
      </c>
      <c r="H1368" t="s">
        <v>296</v>
      </c>
      <c r="I1368" t="s">
        <v>313</v>
      </c>
      <c r="J1368" t="s">
        <v>297</v>
      </c>
      <c r="K1368">
        <f t="shared" si="48"/>
        <v>1</v>
      </c>
    </row>
    <row r="1369" spans="1:11" x14ac:dyDescent="0.25">
      <c r="A1369" s="75" t="str">
        <f t="shared" si="47"/>
        <v>Finbuc_15_config_standardHIGH16512FHDDistribuzione Linux</v>
      </c>
      <c r="C1369" t="s">
        <v>332</v>
      </c>
      <c r="D1369" t="s">
        <v>307</v>
      </c>
      <c r="E1369">
        <v>16</v>
      </c>
      <c r="F1369">
        <v>512</v>
      </c>
      <c r="G1369" t="s">
        <v>303</v>
      </c>
      <c r="H1369" t="s">
        <v>115</v>
      </c>
      <c r="I1369" t="s">
        <v>313</v>
      </c>
      <c r="J1369" t="s">
        <v>297</v>
      </c>
      <c r="K1369">
        <f t="shared" si="48"/>
        <v>1</v>
      </c>
    </row>
    <row r="1370" spans="1:11" x14ac:dyDescent="0.25">
      <c r="A1370" s="75" t="str">
        <f t="shared" si="47"/>
        <v>Finbuc_15_config_standardHIGH16512FHDWindows 11 Pro Education</v>
      </c>
      <c r="C1370" t="s">
        <v>332</v>
      </c>
      <c r="D1370" t="s">
        <v>307</v>
      </c>
      <c r="E1370">
        <v>16</v>
      </c>
      <c r="F1370">
        <v>512</v>
      </c>
      <c r="G1370" t="s">
        <v>303</v>
      </c>
      <c r="H1370" t="s">
        <v>304</v>
      </c>
      <c r="I1370" t="s">
        <v>313</v>
      </c>
      <c r="J1370" t="s">
        <v>295</v>
      </c>
      <c r="K1370">
        <f t="shared" si="48"/>
        <v>0</v>
      </c>
    </row>
    <row r="1371" spans="1:11" x14ac:dyDescent="0.25">
      <c r="A1371" s="75" t="str">
        <f t="shared" si="47"/>
        <v>Finbuc_15_config_standardHIGH16512FHDWindows 11 Pro</v>
      </c>
      <c r="C1371" t="s">
        <v>332</v>
      </c>
      <c r="D1371" t="s">
        <v>307</v>
      </c>
      <c r="E1371">
        <v>16</v>
      </c>
      <c r="F1371">
        <v>512</v>
      </c>
      <c r="G1371" t="s">
        <v>303</v>
      </c>
      <c r="H1371" t="s">
        <v>296</v>
      </c>
      <c r="I1371" t="s">
        <v>313</v>
      </c>
      <c r="J1371" t="s">
        <v>297</v>
      </c>
      <c r="K1371">
        <f t="shared" si="48"/>
        <v>1</v>
      </c>
    </row>
    <row r="1372" spans="1:11" x14ac:dyDescent="0.25">
      <c r="A1372" s="75" t="str">
        <f t="shared" si="47"/>
        <v>Finbuc_14_config_standardLOW8256HDDistribuzione Linux</v>
      </c>
      <c r="C1372" t="s">
        <v>332</v>
      </c>
      <c r="D1372" t="s">
        <v>305</v>
      </c>
      <c r="E1372">
        <v>8</v>
      </c>
      <c r="F1372">
        <v>256</v>
      </c>
      <c r="G1372" t="s">
        <v>114</v>
      </c>
      <c r="H1372" t="s">
        <v>115</v>
      </c>
      <c r="I1372" t="s">
        <v>311</v>
      </c>
      <c r="J1372" t="s">
        <v>297</v>
      </c>
      <c r="K1372">
        <f t="shared" si="48"/>
        <v>1</v>
      </c>
    </row>
    <row r="1373" spans="1:11" x14ac:dyDescent="0.25">
      <c r="A1373" s="75" t="str">
        <f t="shared" si="47"/>
        <v>Finbuc_14_config_standardLOW8256HDWindows 11 Pro Education</v>
      </c>
      <c r="C1373" t="s">
        <v>332</v>
      </c>
      <c r="D1373" t="s">
        <v>305</v>
      </c>
      <c r="E1373">
        <v>8</v>
      </c>
      <c r="F1373">
        <v>256</v>
      </c>
      <c r="G1373" t="s">
        <v>114</v>
      </c>
      <c r="H1373" t="s">
        <v>304</v>
      </c>
      <c r="I1373" t="s">
        <v>311</v>
      </c>
      <c r="J1373" t="s">
        <v>297</v>
      </c>
      <c r="K1373">
        <f t="shared" si="48"/>
        <v>1</v>
      </c>
    </row>
    <row r="1374" spans="1:11" x14ac:dyDescent="0.25">
      <c r="A1374" s="75" t="str">
        <f t="shared" si="47"/>
        <v>Finbuc_14_config_standardLOW8256HDWindows 11 Pro</v>
      </c>
      <c r="C1374" t="s">
        <v>332</v>
      </c>
      <c r="D1374" t="s">
        <v>305</v>
      </c>
      <c r="E1374">
        <v>8</v>
      </c>
      <c r="F1374">
        <v>256</v>
      </c>
      <c r="G1374" t="s">
        <v>114</v>
      </c>
      <c r="H1374" t="s">
        <v>296</v>
      </c>
      <c r="I1374" t="s">
        <v>311</v>
      </c>
      <c r="J1374" t="s">
        <v>297</v>
      </c>
      <c r="K1374">
        <f t="shared" si="48"/>
        <v>1</v>
      </c>
    </row>
    <row r="1375" spans="1:11" x14ac:dyDescent="0.25">
      <c r="A1375" s="75" t="str">
        <f t="shared" si="47"/>
        <v>Finbuc_14_config_standardLOW16256HDDistribuzione Linux</v>
      </c>
      <c r="C1375" t="s">
        <v>332</v>
      </c>
      <c r="D1375" t="s">
        <v>305</v>
      </c>
      <c r="E1375">
        <v>16</v>
      </c>
      <c r="F1375">
        <v>256</v>
      </c>
      <c r="G1375" t="s">
        <v>114</v>
      </c>
      <c r="H1375" t="s">
        <v>115</v>
      </c>
      <c r="I1375" t="s">
        <v>311</v>
      </c>
      <c r="J1375" t="s">
        <v>297</v>
      </c>
      <c r="K1375">
        <f t="shared" si="48"/>
        <v>1</v>
      </c>
    </row>
    <row r="1376" spans="1:11" x14ac:dyDescent="0.25">
      <c r="A1376" s="75" t="str">
        <f t="shared" si="47"/>
        <v>Finbuc_14_config_standardLOW16256HDWindows 11 Pro Education</v>
      </c>
      <c r="C1376" t="s">
        <v>332</v>
      </c>
      <c r="D1376" t="s">
        <v>305</v>
      </c>
      <c r="E1376">
        <v>16</v>
      </c>
      <c r="F1376">
        <v>256</v>
      </c>
      <c r="G1376" t="s">
        <v>114</v>
      </c>
      <c r="H1376" t="s">
        <v>304</v>
      </c>
      <c r="I1376" t="s">
        <v>311</v>
      </c>
      <c r="J1376" t="s">
        <v>297</v>
      </c>
      <c r="K1376">
        <f t="shared" si="48"/>
        <v>1</v>
      </c>
    </row>
    <row r="1377" spans="1:11" x14ac:dyDescent="0.25">
      <c r="A1377" s="75" t="str">
        <f t="shared" si="47"/>
        <v>Finbuc_14_config_standardLOW16256HDWindows 11 Pro</v>
      </c>
      <c r="C1377" t="s">
        <v>332</v>
      </c>
      <c r="D1377" t="s">
        <v>305</v>
      </c>
      <c r="E1377">
        <v>16</v>
      </c>
      <c r="F1377">
        <v>256</v>
      </c>
      <c r="G1377" t="s">
        <v>114</v>
      </c>
      <c r="H1377" t="s">
        <v>296</v>
      </c>
      <c r="I1377" t="s">
        <v>311</v>
      </c>
      <c r="J1377" t="s">
        <v>297</v>
      </c>
      <c r="K1377">
        <f t="shared" si="48"/>
        <v>1</v>
      </c>
    </row>
    <row r="1378" spans="1:11" x14ac:dyDescent="0.25">
      <c r="A1378" s="75" t="str">
        <f t="shared" si="47"/>
        <v>Finbuc_14_config_standardLOW8512HDDistribuzione Linux</v>
      </c>
      <c r="C1378" t="s">
        <v>332</v>
      </c>
      <c r="D1378" t="s">
        <v>305</v>
      </c>
      <c r="E1378">
        <v>8</v>
      </c>
      <c r="F1378">
        <v>512</v>
      </c>
      <c r="G1378" t="s">
        <v>114</v>
      </c>
      <c r="H1378" t="s">
        <v>115</v>
      </c>
      <c r="I1378" t="s">
        <v>311</v>
      </c>
      <c r="J1378" t="s">
        <v>297</v>
      </c>
      <c r="K1378">
        <f t="shared" si="48"/>
        <v>1</v>
      </c>
    </row>
    <row r="1379" spans="1:11" x14ac:dyDescent="0.25">
      <c r="A1379" s="75" t="str">
        <f t="shared" si="47"/>
        <v>Finbuc_14_config_standardLOW8512HDWindows 11 Pro Education</v>
      </c>
      <c r="C1379" t="s">
        <v>332</v>
      </c>
      <c r="D1379" t="s">
        <v>305</v>
      </c>
      <c r="E1379">
        <v>8</v>
      </c>
      <c r="F1379">
        <v>512</v>
      </c>
      <c r="G1379" t="s">
        <v>114</v>
      </c>
      <c r="H1379" t="s">
        <v>304</v>
      </c>
      <c r="I1379" t="s">
        <v>311</v>
      </c>
      <c r="J1379" t="s">
        <v>297</v>
      </c>
      <c r="K1379">
        <f t="shared" si="48"/>
        <v>1</v>
      </c>
    </row>
    <row r="1380" spans="1:11" x14ac:dyDescent="0.25">
      <c r="A1380" s="75" t="str">
        <f t="shared" si="47"/>
        <v>Finbuc_14_config_standardLOW8512HDWindows 11 Pro</v>
      </c>
      <c r="C1380" t="s">
        <v>332</v>
      </c>
      <c r="D1380" t="s">
        <v>305</v>
      </c>
      <c r="E1380">
        <v>8</v>
      </c>
      <c r="F1380">
        <v>512</v>
      </c>
      <c r="G1380" t="s">
        <v>114</v>
      </c>
      <c r="H1380" t="s">
        <v>296</v>
      </c>
      <c r="I1380" t="s">
        <v>311</v>
      </c>
      <c r="J1380" t="s">
        <v>297</v>
      </c>
      <c r="K1380">
        <f t="shared" si="48"/>
        <v>1</v>
      </c>
    </row>
    <row r="1381" spans="1:11" x14ac:dyDescent="0.25">
      <c r="A1381" s="75" t="str">
        <f t="shared" ref="A1381:A1444" si="49">C1381&amp;"_"&amp;I1381&amp;D1381&amp;E1381&amp;F1381&amp;G1381&amp;H1381</f>
        <v>Finbuc_14_config_standardLOW16512HDDistribuzione Linux</v>
      </c>
      <c r="C1381" t="s">
        <v>332</v>
      </c>
      <c r="D1381" t="s">
        <v>305</v>
      </c>
      <c r="E1381">
        <v>16</v>
      </c>
      <c r="F1381">
        <v>512</v>
      </c>
      <c r="G1381" t="s">
        <v>114</v>
      </c>
      <c r="H1381" t="s">
        <v>115</v>
      </c>
      <c r="I1381" t="s">
        <v>311</v>
      </c>
      <c r="J1381" t="s">
        <v>297</v>
      </c>
      <c r="K1381">
        <f t="shared" si="48"/>
        <v>1</v>
      </c>
    </row>
    <row r="1382" spans="1:11" x14ac:dyDescent="0.25">
      <c r="A1382" s="75" t="str">
        <f t="shared" si="49"/>
        <v>Finbuc_14_config_standardLOW16512HDWindows 11 Pro Education</v>
      </c>
      <c r="C1382" t="s">
        <v>332</v>
      </c>
      <c r="D1382" t="s">
        <v>305</v>
      </c>
      <c r="E1382">
        <v>16</v>
      </c>
      <c r="F1382">
        <v>512</v>
      </c>
      <c r="G1382" t="s">
        <v>114</v>
      </c>
      <c r="H1382" t="s">
        <v>304</v>
      </c>
      <c r="I1382" t="s">
        <v>311</v>
      </c>
      <c r="J1382" t="s">
        <v>297</v>
      </c>
      <c r="K1382">
        <f t="shared" si="48"/>
        <v>1</v>
      </c>
    </row>
    <row r="1383" spans="1:11" x14ac:dyDescent="0.25">
      <c r="A1383" s="75" t="str">
        <f t="shared" si="49"/>
        <v>Finbuc_14_config_standardLOW16512HDWindows 11 Pro</v>
      </c>
      <c r="C1383" t="s">
        <v>332</v>
      </c>
      <c r="D1383" t="s">
        <v>305</v>
      </c>
      <c r="E1383">
        <v>16</v>
      </c>
      <c r="F1383">
        <v>512</v>
      </c>
      <c r="G1383" t="s">
        <v>114</v>
      </c>
      <c r="H1383" t="s">
        <v>296</v>
      </c>
      <c r="I1383" t="s">
        <v>311</v>
      </c>
      <c r="J1383" t="s">
        <v>297</v>
      </c>
      <c r="K1383">
        <f t="shared" si="48"/>
        <v>1</v>
      </c>
    </row>
    <row r="1384" spans="1:11" x14ac:dyDescent="0.25">
      <c r="A1384" s="75" t="str">
        <f t="shared" si="49"/>
        <v>Finbuc_14_config_standardLOW8256FHDDistribuzione Linux</v>
      </c>
      <c r="C1384" t="s">
        <v>332</v>
      </c>
      <c r="D1384" t="s">
        <v>305</v>
      </c>
      <c r="E1384">
        <v>8</v>
      </c>
      <c r="F1384">
        <v>256</v>
      </c>
      <c r="G1384" t="s">
        <v>303</v>
      </c>
      <c r="H1384" t="s">
        <v>115</v>
      </c>
      <c r="I1384" t="s">
        <v>311</v>
      </c>
      <c r="J1384" t="s">
        <v>297</v>
      </c>
      <c r="K1384">
        <f t="shared" si="48"/>
        <v>1</v>
      </c>
    </row>
    <row r="1385" spans="1:11" x14ac:dyDescent="0.25">
      <c r="A1385" s="75" t="str">
        <f t="shared" si="49"/>
        <v>Finbuc_14_config_standardLOW8256FHDWindows 11 Pro Education</v>
      </c>
      <c r="C1385" t="s">
        <v>332</v>
      </c>
      <c r="D1385" t="s">
        <v>305</v>
      </c>
      <c r="E1385">
        <v>8</v>
      </c>
      <c r="F1385">
        <v>256</v>
      </c>
      <c r="G1385" t="s">
        <v>303</v>
      </c>
      <c r="H1385" t="s">
        <v>304</v>
      </c>
      <c r="I1385" t="s">
        <v>311</v>
      </c>
      <c r="J1385" t="s">
        <v>297</v>
      </c>
      <c r="K1385">
        <f t="shared" si="48"/>
        <v>1</v>
      </c>
    </row>
    <row r="1386" spans="1:11" x14ac:dyDescent="0.25">
      <c r="A1386" s="75" t="str">
        <f t="shared" si="49"/>
        <v>Finbuc_14_config_standardLOW8256FHDWindows 11 Pro</v>
      </c>
      <c r="C1386" t="s">
        <v>332</v>
      </c>
      <c r="D1386" t="s">
        <v>305</v>
      </c>
      <c r="E1386">
        <v>8</v>
      </c>
      <c r="F1386">
        <v>256</v>
      </c>
      <c r="G1386" t="s">
        <v>303</v>
      </c>
      <c r="H1386" t="s">
        <v>296</v>
      </c>
      <c r="I1386" t="s">
        <v>311</v>
      </c>
      <c r="J1386" t="s">
        <v>297</v>
      </c>
      <c r="K1386">
        <f t="shared" si="48"/>
        <v>1</v>
      </c>
    </row>
    <row r="1387" spans="1:11" x14ac:dyDescent="0.25">
      <c r="A1387" s="75" t="str">
        <f t="shared" si="49"/>
        <v>Finbuc_14_config_standardLOW16256FHDDistribuzione Linux</v>
      </c>
      <c r="C1387" t="s">
        <v>332</v>
      </c>
      <c r="D1387" t="s">
        <v>305</v>
      </c>
      <c r="E1387">
        <v>16</v>
      </c>
      <c r="F1387">
        <v>256</v>
      </c>
      <c r="G1387" t="s">
        <v>303</v>
      </c>
      <c r="H1387" t="s">
        <v>115</v>
      </c>
      <c r="I1387" t="s">
        <v>311</v>
      </c>
      <c r="J1387" t="s">
        <v>297</v>
      </c>
      <c r="K1387">
        <f t="shared" si="48"/>
        <v>1</v>
      </c>
    </row>
    <row r="1388" spans="1:11" x14ac:dyDescent="0.25">
      <c r="A1388" s="75" t="str">
        <f t="shared" si="49"/>
        <v>Finbuc_14_config_standardLOW16256FHDWindows 11 Pro Education</v>
      </c>
      <c r="C1388" t="s">
        <v>332</v>
      </c>
      <c r="D1388" t="s">
        <v>305</v>
      </c>
      <c r="E1388">
        <v>16</v>
      </c>
      <c r="F1388">
        <v>256</v>
      </c>
      <c r="G1388" t="s">
        <v>303</v>
      </c>
      <c r="H1388" t="s">
        <v>304</v>
      </c>
      <c r="I1388" t="s">
        <v>311</v>
      </c>
      <c r="J1388" t="s">
        <v>297</v>
      </c>
      <c r="K1388">
        <f t="shared" si="48"/>
        <v>1</v>
      </c>
    </row>
    <row r="1389" spans="1:11" x14ac:dyDescent="0.25">
      <c r="A1389" s="75" t="str">
        <f t="shared" si="49"/>
        <v>Finbuc_14_config_standardLOW16256FHDWindows 11 Pro</v>
      </c>
      <c r="C1389" t="s">
        <v>332</v>
      </c>
      <c r="D1389" t="s">
        <v>305</v>
      </c>
      <c r="E1389">
        <v>16</v>
      </c>
      <c r="F1389">
        <v>256</v>
      </c>
      <c r="G1389" t="s">
        <v>303</v>
      </c>
      <c r="H1389" t="s">
        <v>296</v>
      </c>
      <c r="I1389" t="s">
        <v>311</v>
      </c>
      <c r="J1389" t="s">
        <v>297</v>
      </c>
      <c r="K1389">
        <f t="shared" si="48"/>
        <v>1</v>
      </c>
    </row>
    <row r="1390" spans="1:11" x14ac:dyDescent="0.25">
      <c r="A1390" s="75" t="str">
        <f t="shared" si="49"/>
        <v>Finbuc_14_config_standardLOW8512FHDDistribuzione Linux</v>
      </c>
      <c r="C1390" t="s">
        <v>332</v>
      </c>
      <c r="D1390" t="s">
        <v>305</v>
      </c>
      <c r="E1390">
        <v>8</v>
      </c>
      <c r="F1390">
        <v>512</v>
      </c>
      <c r="G1390" t="s">
        <v>303</v>
      </c>
      <c r="H1390" t="s">
        <v>115</v>
      </c>
      <c r="I1390" t="s">
        <v>311</v>
      </c>
      <c r="J1390" t="s">
        <v>297</v>
      </c>
      <c r="K1390">
        <f t="shared" si="48"/>
        <v>1</v>
      </c>
    </row>
    <row r="1391" spans="1:11" x14ac:dyDescent="0.25">
      <c r="A1391" s="75" t="str">
        <f t="shared" si="49"/>
        <v>Finbuc_14_config_standardLOW8512FHDWindows 11 Pro Education</v>
      </c>
      <c r="C1391" t="s">
        <v>332</v>
      </c>
      <c r="D1391" t="s">
        <v>305</v>
      </c>
      <c r="E1391">
        <v>8</v>
      </c>
      <c r="F1391">
        <v>512</v>
      </c>
      <c r="G1391" t="s">
        <v>303</v>
      </c>
      <c r="H1391" t="s">
        <v>304</v>
      </c>
      <c r="I1391" t="s">
        <v>311</v>
      </c>
      <c r="J1391" t="s">
        <v>297</v>
      </c>
      <c r="K1391">
        <f t="shared" si="48"/>
        <v>1</v>
      </c>
    </row>
    <row r="1392" spans="1:11" x14ac:dyDescent="0.25">
      <c r="A1392" s="75" t="str">
        <f t="shared" si="49"/>
        <v>Finbuc_14_config_standardLOW8512FHDWindows 11 Pro</v>
      </c>
      <c r="C1392" t="s">
        <v>332</v>
      </c>
      <c r="D1392" t="s">
        <v>305</v>
      </c>
      <c r="E1392">
        <v>8</v>
      </c>
      <c r="F1392">
        <v>512</v>
      </c>
      <c r="G1392" t="s">
        <v>303</v>
      </c>
      <c r="H1392" t="s">
        <v>296</v>
      </c>
      <c r="I1392" t="s">
        <v>311</v>
      </c>
      <c r="J1392" t="s">
        <v>297</v>
      </c>
      <c r="K1392">
        <f t="shared" si="48"/>
        <v>1</v>
      </c>
    </row>
    <row r="1393" spans="1:11" x14ac:dyDescent="0.25">
      <c r="A1393" s="75" t="str">
        <f t="shared" si="49"/>
        <v>Finbuc_14_config_standardLOW16512FHDDistribuzione Linux</v>
      </c>
      <c r="C1393" t="s">
        <v>332</v>
      </c>
      <c r="D1393" t="s">
        <v>305</v>
      </c>
      <c r="E1393">
        <v>16</v>
      </c>
      <c r="F1393">
        <v>512</v>
      </c>
      <c r="G1393" t="s">
        <v>303</v>
      </c>
      <c r="H1393" t="s">
        <v>115</v>
      </c>
      <c r="I1393" t="s">
        <v>311</v>
      </c>
      <c r="J1393" t="s">
        <v>297</v>
      </c>
      <c r="K1393">
        <f t="shared" si="48"/>
        <v>1</v>
      </c>
    </row>
    <row r="1394" spans="1:11" x14ac:dyDescent="0.25">
      <c r="A1394" s="75" t="str">
        <f t="shared" si="49"/>
        <v>Finbuc_14_config_standardLOW16512FHDWindows 11 Pro Education</v>
      </c>
      <c r="C1394" t="s">
        <v>332</v>
      </c>
      <c r="D1394" t="s">
        <v>305</v>
      </c>
      <c r="E1394">
        <v>16</v>
      </c>
      <c r="F1394">
        <v>512</v>
      </c>
      <c r="G1394" t="s">
        <v>303</v>
      </c>
      <c r="H1394" t="s">
        <v>304</v>
      </c>
      <c r="I1394" t="s">
        <v>311</v>
      </c>
      <c r="J1394" t="s">
        <v>297</v>
      </c>
      <c r="K1394">
        <f t="shared" si="48"/>
        <v>1</v>
      </c>
    </row>
    <row r="1395" spans="1:11" x14ac:dyDescent="0.25">
      <c r="A1395" s="75" t="str">
        <f t="shared" si="49"/>
        <v>Finbuc_14_config_standardLOW16512FHDWindows 11 Pro</v>
      </c>
      <c r="C1395" t="s">
        <v>332</v>
      </c>
      <c r="D1395" t="s">
        <v>305</v>
      </c>
      <c r="E1395">
        <v>16</v>
      </c>
      <c r="F1395">
        <v>512</v>
      </c>
      <c r="G1395" t="s">
        <v>303</v>
      </c>
      <c r="H1395" t="s">
        <v>296</v>
      </c>
      <c r="I1395" t="s">
        <v>311</v>
      </c>
      <c r="J1395" t="s">
        <v>297</v>
      </c>
      <c r="K1395">
        <f t="shared" si="48"/>
        <v>1</v>
      </c>
    </row>
    <row r="1396" spans="1:11" x14ac:dyDescent="0.25">
      <c r="A1396" s="75" t="str">
        <f t="shared" si="49"/>
        <v>Finbuc_14_config_standardMID8256HDDistribuzione Linux</v>
      </c>
      <c r="C1396" t="s">
        <v>332</v>
      </c>
      <c r="D1396" t="s">
        <v>306</v>
      </c>
      <c r="E1396">
        <v>8</v>
      </c>
      <c r="F1396">
        <v>256</v>
      </c>
      <c r="G1396" t="s">
        <v>114</v>
      </c>
      <c r="H1396" t="s">
        <v>115</v>
      </c>
      <c r="I1396" t="s">
        <v>311</v>
      </c>
      <c r="J1396" t="s">
        <v>297</v>
      </c>
      <c r="K1396">
        <f t="shared" si="48"/>
        <v>1</v>
      </c>
    </row>
    <row r="1397" spans="1:11" x14ac:dyDescent="0.25">
      <c r="A1397" s="75" t="str">
        <f t="shared" si="49"/>
        <v>Finbuc_14_config_standardMID8256HDWindows 11 Pro Education</v>
      </c>
      <c r="C1397" t="s">
        <v>332</v>
      </c>
      <c r="D1397" t="s">
        <v>306</v>
      </c>
      <c r="E1397">
        <v>8</v>
      </c>
      <c r="F1397">
        <v>256</v>
      </c>
      <c r="G1397" t="s">
        <v>114</v>
      </c>
      <c r="H1397" t="s">
        <v>304</v>
      </c>
      <c r="I1397" t="s">
        <v>311</v>
      </c>
      <c r="J1397" t="s">
        <v>297</v>
      </c>
      <c r="K1397">
        <f t="shared" si="48"/>
        <v>1</v>
      </c>
    </row>
    <row r="1398" spans="1:11" x14ac:dyDescent="0.25">
      <c r="A1398" s="75" t="str">
        <f t="shared" si="49"/>
        <v>Finbuc_14_config_standardMID8256HDWindows 11 Pro</v>
      </c>
      <c r="C1398" t="s">
        <v>332</v>
      </c>
      <c r="D1398" t="s">
        <v>306</v>
      </c>
      <c r="E1398">
        <v>8</v>
      </c>
      <c r="F1398">
        <v>256</v>
      </c>
      <c r="G1398" t="s">
        <v>114</v>
      </c>
      <c r="H1398" t="s">
        <v>296</v>
      </c>
      <c r="I1398" t="s">
        <v>311</v>
      </c>
      <c r="J1398" t="s">
        <v>297</v>
      </c>
      <c r="K1398">
        <f t="shared" si="48"/>
        <v>1</v>
      </c>
    </row>
    <row r="1399" spans="1:11" x14ac:dyDescent="0.25">
      <c r="A1399" s="75" t="str">
        <f t="shared" si="49"/>
        <v>Finbuc_14_config_standardMID16256HDDistribuzione Linux</v>
      </c>
      <c r="C1399" t="s">
        <v>332</v>
      </c>
      <c r="D1399" t="s">
        <v>306</v>
      </c>
      <c r="E1399">
        <v>16</v>
      </c>
      <c r="F1399">
        <v>256</v>
      </c>
      <c r="G1399" t="s">
        <v>114</v>
      </c>
      <c r="H1399" t="s">
        <v>115</v>
      </c>
      <c r="I1399" t="s">
        <v>311</v>
      </c>
      <c r="J1399" t="s">
        <v>297</v>
      </c>
      <c r="K1399">
        <f t="shared" si="48"/>
        <v>1</v>
      </c>
    </row>
    <row r="1400" spans="1:11" x14ac:dyDescent="0.25">
      <c r="A1400" s="75" t="str">
        <f t="shared" si="49"/>
        <v>Finbuc_14_config_standardMID16256HDWindows 11 Pro Education</v>
      </c>
      <c r="C1400" t="s">
        <v>332</v>
      </c>
      <c r="D1400" t="s">
        <v>306</v>
      </c>
      <c r="E1400">
        <v>16</v>
      </c>
      <c r="F1400">
        <v>256</v>
      </c>
      <c r="G1400" t="s">
        <v>114</v>
      </c>
      <c r="H1400" t="s">
        <v>304</v>
      </c>
      <c r="I1400" t="s">
        <v>311</v>
      </c>
      <c r="J1400" t="s">
        <v>297</v>
      </c>
      <c r="K1400">
        <f t="shared" si="48"/>
        <v>1</v>
      </c>
    </row>
    <row r="1401" spans="1:11" x14ac:dyDescent="0.25">
      <c r="A1401" s="75" t="str">
        <f t="shared" si="49"/>
        <v>Finbuc_14_config_standardMID16256HDWindows 11 Pro</v>
      </c>
      <c r="C1401" t="s">
        <v>332</v>
      </c>
      <c r="D1401" t="s">
        <v>306</v>
      </c>
      <c r="E1401">
        <v>16</v>
      </c>
      <c r="F1401">
        <v>256</v>
      </c>
      <c r="G1401" t="s">
        <v>114</v>
      </c>
      <c r="H1401" t="s">
        <v>296</v>
      </c>
      <c r="I1401" t="s">
        <v>311</v>
      </c>
      <c r="J1401" t="s">
        <v>297</v>
      </c>
      <c r="K1401">
        <f t="shared" si="48"/>
        <v>1</v>
      </c>
    </row>
    <row r="1402" spans="1:11" x14ac:dyDescent="0.25">
      <c r="A1402" s="75" t="str">
        <f t="shared" si="49"/>
        <v>Finbuc_14_config_standardMID8512HDDistribuzione Linux</v>
      </c>
      <c r="C1402" t="s">
        <v>332</v>
      </c>
      <c r="D1402" t="s">
        <v>306</v>
      </c>
      <c r="E1402">
        <v>8</v>
      </c>
      <c r="F1402">
        <v>512</v>
      </c>
      <c r="G1402" t="s">
        <v>114</v>
      </c>
      <c r="H1402" t="s">
        <v>115</v>
      </c>
      <c r="I1402" t="s">
        <v>311</v>
      </c>
      <c r="J1402" t="s">
        <v>297</v>
      </c>
      <c r="K1402">
        <f t="shared" si="48"/>
        <v>1</v>
      </c>
    </row>
    <row r="1403" spans="1:11" x14ac:dyDescent="0.25">
      <c r="A1403" s="75" t="str">
        <f t="shared" si="49"/>
        <v>Finbuc_14_config_standardMID8512HDWindows 11 Pro Education</v>
      </c>
      <c r="C1403" t="s">
        <v>332</v>
      </c>
      <c r="D1403" t="s">
        <v>306</v>
      </c>
      <c r="E1403">
        <v>8</v>
      </c>
      <c r="F1403">
        <v>512</v>
      </c>
      <c r="G1403" t="s">
        <v>114</v>
      </c>
      <c r="H1403" t="s">
        <v>304</v>
      </c>
      <c r="I1403" t="s">
        <v>311</v>
      </c>
      <c r="J1403" t="s">
        <v>297</v>
      </c>
      <c r="K1403">
        <f t="shared" si="48"/>
        <v>1</v>
      </c>
    </row>
    <row r="1404" spans="1:11" x14ac:dyDescent="0.25">
      <c r="A1404" s="75" t="str">
        <f t="shared" si="49"/>
        <v>Finbuc_14_config_standardMID8512HDWindows 11 Pro</v>
      </c>
      <c r="C1404" t="s">
        <v>332</v>
      </c>
      <c r="D1404" t="s">
        <v>306</v>
      </c>
      <c r="E1404">
        <v>8</v>
      </c>
      <c r="F1404">
        <v>512</v>
      </c>
      <c r="G1404" t="s">
        <v>114</v>
      </c>
      <c r="H1404" t="s">
        <v>296</v>
      </c>
      <c r="I1404" t="s">
        <v>311</v>
      </c>
      <c r="J1404" t="s">
        <v>297</v>
      </c>
      <c r="K1404">
        <f t="shared" si="48"/>
        <v>1</v>
      </c>
    </row>
    <row r="1405" spans="1:11" x14ac:dyDescent="0.25">
      <c r="A1405" s="75" t="str">
        <f t="shared" si="49"/>
        <v>Finbuc_14_config_standardMID16512HDDistribuzione Linux</v>
      </c>
      <c r="C1405" t="s">
        <v>332</v>
      </c>
      <c r="D1405" t="s">
        <v>306</v>
      </c>
      <c r="E1405">
        <v>16</v>
      </c>
      <c r="F1405">
        <v>512</v>
      </c>
      <c r="G1405" t="s">
        <v>114</v>
      </c>
      <c r="H1405" t="s">
        <v>115</v>
      </c>
      <c r="I1405" t="s">
        <v>311</v>
      </c>
      <c r="J1405" t="s">
        <v>297</v>
      </c>
      <c r="K1405">
        <f t="shared" si="48"/>
        <v>1</v>
      </c>
    </row>
    <row r="1406" spans="1:11" x14ac:dyDescent="0.25">
      <c r="A1406" s="75" t="str">
        <f t="shared" si="49"/>
        <v>Finbuc_14_config_standardMID16512HDWindows 11 Pro Education</v>
      </c>
      <c r="C1406" t="s">
        <v>332</v>
      </c>
      <c r="D1406" t="s">
        <v>306</v>
      </c>
      <c r="E1406">
        <v>16</v>
      </c>
      <c r="F1406">
        <v>512</v>
      </c>
      <c r="G1406" t="s">
        <v>114</v>
      </c>
      <c r="H1406" t="s">
        <v>304</v>
      </c>
      <c r="I1406" t="s">
        <v>311</v>
      </c>
      <c r="J1406" t="s">
        <v>297</v>
      </c>
      <c r="K1406">
        <f t="shared" si="48"/>
        <v>1</v>
      </c>
    </row>
    <row r="1407" spans="1:11" x14ac:dyDescent="0.25">
      <c r="A1407" s="75" t="str">
        <f t="shared" si="49"/>
        <v>Finbuc_14_config_standardMID16512HDWindows 11 Pro</v>
      </c>
      <c r="C1407" t="s">
        <v>332</v>
      </c>
      <c r="D1407" t="s">
        <v>306</v>
      </c>
      <c r="E1407">
        <v>16</v>
      </c>
      <c r="F1407">
        <v>512</v>
      </c>
      <c r="G1407" t="s">
        <v>114</v>
      </c>
      <c r="H1407" t="s">
        <v>296</v>
      </c>
      <c r="I1407" t="s">
        <v>311</v>
      </c>
      <c r="J1407" t="s">
        <v>297</v>
      </c>
      <c r="K1407">
        <f t="shared" si="48"/>
        <v>1</v>
      </c>
    </row>
    <row r="1408" spans="1:11" x14ac:dyDescent="0.25">
      <c r="A1408" s="75" t="str">
        <f t="shared" si="49"/>
        <v>Finbuc_14_config_standardMID8256FHDDistribuzione Linux</v>
      </c>
      <c r="C1408" t="s">
        <v>332</v>
      </c>
      <c r="D1408" t="s">
        <v>306</v>
      </c>
      <c r="E1408">
        <v>8</v>
      </c>
      <c r="F1408">
        <v>256</v>
      </c>
      <c r="G1408" t="s">
        <v>303</v>
      </c>
      <c r="H1408" t="s">
        <v>115</v>
      </c>
      <c r="I1408" t="s">
        <v>311</v>
      </c>
      <c r="J1408" t="s">
        <v>297</v>
      </c>
      <c r="K1408">
        <f t="shared" si="48"/>
        <v>1</v>
      </c>
    </row>
    <row r="1409" spans="1:11" x14ac:dyDescent="0.25">
      <c r="A1409" s="75" t="str">
        <f t="shared" si="49"/>
        <v>Finbuc_14_config_standardMID8256FHDWindows 11 Pro Education</v>
      </c>
      <c r="C1409" t="s">
        <v>332</v>
      </c>
      <c r="D1409" t="s">
        <v>306</v>
      </c>
      <c r="E1409">
        <v>8</v>
      </c>
      <c r="F1409">
        <v>256</v>
      </c>
      <c r="G1409" t="s">
        <v>303</v>
      </c>
      <c r="H1409" t="s">
        <v>304</v>
      </c>
      <c r="I1409" t="s">
        <v>311</v>
      </c>
      <c r="J1409" t="s">
        <v>297</v>
      </c>
      <c r="K1409">
        <f t="shared" si="48"/>
        <v>1</v>
      </c>
    </row>
    <row r="1410" spans="1:11" x14ac:dyDescent="0.25">
      <c r="A1410" s="75" t="str">
        <f t="shared" si="49"/>
        <v>Finbuc_14_config_standardMID8256FHDWindows 11 Pro</v>
      </c>
      <c r="C1410" t="s">
        <v>332</v>
      </c>
      <c r="D1410" t="s">
        <v>306</v>
      </c>
      <c r="E1410">
        <v>8</v>
      </c>
      <c r="F1410">
        <v>256</v>
      </c>
      <c r="G1410" t="s">
        <v>303</v>
      </c>
      <c r="H1410" t="s">
        <v>296</v>
      </c>
      <c r="I1410" t="s">
        <v>311</v>
      </c>
      <c r="J1410" t="s">
        <v>297</v>
      </c>
      <c r="K1410">
        <f t="shared" si="48"/>
        <v>1</v>
      </c>
    </row>
    <row r="1411" spans="1:11" x14ac:dyDescent="0.25">
      <c r="A1411" s="75" t="str">
        <f t="shared" si="49"/>
        <v>Finbuc_14_config_standardMID16256FHDDistribuzione Linux</v>
      </c>
      <c r="C1411" t="s">
        <v>332</v>
      </c>
      <c r="D1411" t="s">
        <v>306</v>
      </c>
      <c r="E1411">
        <v>16</v>
      </c>
      <c r="F1411">
        <v>256</v>
      </c>
      <c r="G1411" t="s">
        <v>303</v>
      </c>
      <c r="H1411" t="s">
        <v>115</v>
      </c>
      <c r="I1411" t="s">
        <v>311</v>
      </c>
      <c r="J1411" t="s">
        <v>297</v>
      </c>
      <c r="K1411">
        <f t="shared" si="48"/>
        <v>1</v>
      </c>
    </row>
    <row r="1412" spans="1:11" x14ac:dyDescent="0.25">
      <c r="A1412" s="75" t="str">
        <f t="shared" si="49"/>
        <v>Finbuc_14_config_standardMID16256FHDWindows 11 Pro Education</v>
      </c>
      <c r="C1412" t="s">
        <v>332</v>
      </c>
      <c r="D1412" t="s">
        <v>306</v>
      </c>
      <c r="E1412">
        <v>16</v>
      </c>
      <c r="F1412">
        <v>256</v>
      </c>
      <c r="G1412" t="s">
        <v>303</v>
      </c>
      <c r="H1412" t="s">
        <v>304</v>
      </c>
      <c r="I1412" t="s">
        <v>311</v>
      </c>
      <c r="J1412" t="s">
        <v>297</v>
      </c>
      <c r="K1412">
        <f t="shared" si="48"/>
        <v>1</v>
      </c>
    </row>
    <row r="1413" spans="1:11" x14ac:dyDescent="0.25">
      <c r="A1413" s="75" t="str">
        <f t="shared" si="49"/>
        <v>Finbuc_14_config_standardMID16256FHDWindows 11 Pro</v>
      </c>
      <c r="C1413" t="s">
        <v>332</v>
      </c>
      <c r="D1413" t="s">
        <v>306</v>
      </c>
      <c r="E1413">
        <v>16</v>
      </c>
      <c r="F1413">
        <v>256</v>
      </c>
      <c r="G1413" t="s">
        <v>303</v>
      </c>
      <c r="H1413" t="s">
        <v>296</v>
      </c>
      <c r="I1413" t="s">
        <v>311</v>
      </c>
      <c r="J1413" t="s">
        <v>297</v>
      </c>
      <c r="K1413">
        <f t="shared" si="48"/>
        <v>1</v>
      </c>
    </row>
    <row r="1414" spans="1:11" x14ac:dyDescent="0.25">
      <c r="A1414" s="75" t="str">
        <f t="shared" si="49"/>
        <v>Finbuc_14_config_standardMID8512FHDDistribuzione Linux</v>
      </c>
      <c r="C1414" t="s">
        <v>332</v>
      </c>
      <c r="D1414" t="s">
        <v>306</v>
      </c>
      <c r="E1414">
        <v>8</v>
      </c>
      <c r="F1414">
        <v>512</v>
      </c>
      <c r="G1414" t="s">
        <v>303</v>
      </c>
      <c r="H1414" t="s">
        <v>115</v>
      </c>
      <c r="I1414" t="s">
        <v>311</v>
      </c>
      <c r="J1414" t="s">
        <v>297</v>
      </c>
      <c r="K1414">
        <f t="shared" si="48"/>
        <v>1</v>
      </c>
    </row>
    <row r="1415" spans="1:11" x14ac:dyDescent="0.25">
      <c r="A1415" s="75" t="str">
        <f t="shared" si="49"/>
        <v>Finbuc_14_config_standardMID8512FHDWindows 11 Pro Education</v>
      </c>
      <c r="C1415" t="s">
        <v>332</v>
      </c>
      <c r="D1415" t="s">
        <v>306</v>
      </c>
      <c r="E1415">
        <v>8</v>
      </c>
      <c r="F1415">
        <v>512</v>
      </c>
      <c r="G1415" t="s">
        <v>303</v>
      </c>
      <c r="H1415" t="s">
        <v>304</v>
      </c>
      <c r="I1415" t="s">
        <v>311</v>
      </c>
      <c r="J1415" t="s">
        <v>297</v>
      </c>
      <c r="K1415">
        <f t="shared" si="48"/>
        <v>1</v>
      </c>
    </row>
    <row r="1416" spans="1:11" x14ac:dyDescent="0.25">
      <c r="A1416" s="75" t="str">
        <f t="shared" si="49"/>
        <v>Finbuc_14_config_standardMID8512FHDWindows 11 Pro</v>
      </c>
      <c r="C1416" t="s">
        <v>332</v>
      </c>
      <c r="D1416" t="s">
        <v>306</v>
      </c>
      <c r="E1416">
        <v>8</v>
      </c>
      <c r="F1416">
        <v>512</v>
      </c>
      <c r="G1416" t="s">
        <v>303</v>
      </c>
      <c r="H1416" t="s">
        <v>296</v>
      </c>
      <c r="I1416" t="s">
        <v>311</v>
      </c>
      <c r="J1416" t="s">
        <v>297</v>
      </c>
      <c r="K1416">
        <f t="shared" si="48"/>
        <v>1</v>
      </c>
    </row>
    <row r="1417" spans="1:11" x14ac:dyDescent="0.25">
      <c r="A1417" s="75" t="str">
        <f t="shared" si="49"/>
        <v>Finbuc_14_config_standardMID16512FHDDistribuzione Linux</v>
      </c>
      <c r="C1417" t="s">
        <v>332</v>
      </c>
      <c r="D1417" t="s">
        <v>306</v>
      </c>
      <c r="E1417">
        <v>16</v>
      </c>
      <c r="F1417">
        <v>512</v>
      </c>
      <c r="G1417" t="s">
        <v>303</v>
      </c>
      <c r="H1417" t="s">
        <v>115</v>
      </c>
      <c r="I1417" t="s">
        <v>311</v>
      </c>
      <c r="J1417" t="s">
        <v>297</v>
      </c>
      <c r="K1417">
        <f t="shared" si="48"/>
        <v>1</v>
      </c>
    </row>
    <row r="1418" spans="1:11" x14ac:dyDescent="0.25">
      <c r="A1418" s="75" t="str">
        <f t="shared" si="49"/>
        <v>Finbuc_14_config_standardMID16512FHDWindows 11 Pro Education</v>
      </c>
      <c r="C1418" t="s">
        <v>332</v>
      </c>
      <c r="D1418" t="s">
        <v>306</v>
      </c>
      <c r="E1418">
        <v>16</v>
      </c>
      <c r="F1418">
        <v>512</v>
      </c>
      <c r="G1418" t="s">
        <v>303</v>
      </c>
      <c r="H1418" t="s">
        <v>304</v>
      </c>
      <c r="I1418" t="s">
        <v>311</v>
      </c>
      <c r="J1418" t="s">
        <v>297</v>
      </c>
      <c r="K1418">
        <f t="shared" si="48"/>
        <v>1</v>
      </c>
    </row>
    <row r="1419" spans="1:11" x14ac:dyDescent="0.25">
      <c r="A1419" s="75" t="str">
        <f t="shared" si="49"/>
        <v>Finbuc_14_config_standardMID16512FHDWindows 11 Pro</v>
      </c>
      <c r="C1419" t="s">
        <v>332</v>
      </c>
      <c r="D1419" t="s">
        <v>306</v>
      </c>
      <c r="E1419">
        <v>16</v>
      </c>
      <c r="F1419">
        <v>512</v>
      </c>
      <c r="G1419" t="s">
        <v>303</v>
      </c>
      <c r="H1419" t="s">
        <v>296</v>
      </c>
      <c r="I1419" t="s">
        <v>311</v>
      </c>
      <c r="J1419" t="s">
        <v>297</v>
      </c>
      <c r="K1419">
        <f t="shared" si="48"/>
        <v>1</v>
      </c>
    </row>
    <row r="1420" spans="1:11" x14ac:dyDescent="0.25">
      <c r="A1420" s="75" t="str">
        <f t="shared" si="49"/>
        <v>Finbuc_14_config_standardHIGH8256HDDistribuzione Linux</v>
      </c>
      <c r="C1420" t="s">
        <v>332</v>
      </c>
      <c r="D1420" t="s">
        <v>307</v>
      </c>
      <c r="E1420">
        <v>8</v>
      </c>
      <c r="F1420">
        <v>256</v>
      </c>
      <c r="G1420" t="s">
        <v>114</v>
      </c>
      <c r="H1420" t="s">
        <v>115</v>
      </c>
      <c r="I1420" t="s">
        <v>311</v>
      </c>
      <c r="J1420" t="s">
        <v>297</v>
      </c>
      <c r="K1420">
        <f t="shared" si="48"/>
        <v>1</v>
      </c>
    </row>
    <row r="1421" spans="1:11" x14ac:dyDescent="0.25">
      <c r="A1421" s="75" t="str">
        <f t="shared" si="49"/>
        <v>Finbuc_14_config_standardHIGH8256HDWindows 11 Pro Education</v>
      </c>
      <c r="C1421" t="s">
        <v>332</v>
      </c>
      <c r="D1421" t="s">
        <v>307</v>
      </c>
      <c r="E1421">
        <v>8</v>
      </c>
      <c r="F1421">
        <v>256</v>
      </c>
      <c r="G1421" t="s">
        <v>114</v>
      </c>
      <c r="H1421" t="s">
        <v>304</v>
      </c>
      <c r="I1421" t="s">
        <v>311</v>
      </c>
      <c r="J1421" t="s">
        <v>295</v>
      </c>
      <c r="K1421">
        <f t="shared" si="48"/>
        <v>0</v>
      </c>
    </row>
    <row r="1422" spans="1:11" x14ac:dyDescent="0.25">
      <c r="A1422" s="75" t="str">
        <f t="shared" si="49"/>
        <v>Finbuc_14_config_standardHIGH8256HDWindows 11 Pro</v>
      </c>
      <c r="C1422" t="s">
        <v>332</v>
      </c>
      <c r="D1422" t="s">
        <v>307</v>
      </c>
      <c r="E1422">
        <v>8</v>
      </c>
      <c r="F1422">
        <v>256</v>
      </c>
      <c r="G1422" t="s">
        <v>114</v>
      </c>
      <c r="H1422" t="s">
        <v>296</v>
      </c>
      <c r="I1422" t="s">
        <v>311</v>
      </c>
      <c r="J1422" t="s">
        <v>297</v>
      </c>
      <c r="K1422">
        <f t="shared" si="48"/>
        <v>1</v>
      </c>
    </row>
    <row r="1423" spans="1:11" x14ac:dyDescent="0.25">
      <c r="A1423" s="75" t="str">
        <f t="shared" si="49"/>
        <v>Finbuc_14_config_standardHIGH16256HDDistribuzione Linux</v>
      </c>
      <c r="C1423" t="s">
        <v>332</v>
      </c>
      <c r="D1423" t="s">
        <v>307</v>
      </c>
      <c r="E1423">
        <v>16</v>
      </c>
      <c r="F1423">
        <v>256</v>
      </c>
      <c r="G1423" t="s">
        <v>114</v>
      </c>
      <c r="H1423" t="s">
        <v>115</v>
      </c>
      <c r="I1423" t="s">
        <v>311</v>
      </c>
      <c r="J1423" t="s">
        <v>297</v>
      </c>
      <c r="K1423">
        <f t="shared" si="48"/>
        <v>1</v>
      </c>
    </row>
    <row r="1424" spans="1:11" x14ac:dyDescent="0.25">
      <c r="A1424" s="75" t="str">
        <f t="shared" si="49"/>
        <v>Finbuc_14_config_standardHIGH16256HDWindows 11 Pro Education</v>
      </c>
      <c r="C1424" t="s">
        <v>332</v>
      </c>
      <c r="D1424" t="s">
        <v>307</v>
      </c>
      <c r="E1424">
        <v>16</v>
      </c>
      <c r="F1424">
        <v>256</v>
      </c>
      <c r="G1424" t="s">
        <v>114</v>
      </c>
      <c r="H1424" t="s">
        <v>304</v>
      </c>
      <c r="I1424" t="s">
        <v>311</v>
      </c>
      <c r="J1424" t="s">
        <v>295</v>
      </c>
      <c r="K1424">
        <f t="shared" si="48"/>
        <v>0</v>
      </c>
    </row>
    <row r="1425" spans="1:11" x14ac:dyDescent="0.25">
      <c r="A1425" s="75" t="str">
        <f t="shared" si="49"/>
        <v>Finbuc_14_config_standardHIGH16256HDWindows 11 Pro</v>
      </c>
      <c r="C1425" t="s">
        <v>332</v>
      </c>
      <c r="D1425" t="s">
        <v>307</v>
      </c>
      <c r="E1425">
        <v>16</v>
      </c>
      <c r="F1425">
        <v>256</v>
      </c>
      <c r="G1425" t="s">
        <v>114</v>
      </c>
      <c r="H1425" t="s">
        <v>296</v>
      </c>
      <c r="I1425" t="s">
        <v>311</v>
      </c>
      <c r="J1425" t="s">
        <v>297</v>
      </c>
      <c r="K1425">
        <f t="shared" si="48"/>
        <v>1</v>
      </c>
    </row>
    <row r="1426" spans="1:11" x14ac:dyDescent="0.25">
      <c r="A1426" s="75" t="str">
        <f t="shared" si="49"/>
        <v>Finbuc_14_config_standardHIGH8512HDDistribuzione Linux</v>
      </c>
      <c r="C1426" t="s">
        <v>332</v>
      </c>
      <c r="D1426" t="s">
        <v>307</v>
      </c>
      <c r="E1426">
        <v>8</v>
      </c>
      <c r="F1426">
        <v>512</v>
      </c>
      <c r="G1426" t="s">
        <v>114</v>
      </c>
      <c r="H1426" t="s">
        <v>115</v>
      </c>
      <c r="I1426" t="s">
        <v>311</v>
      </c>
      <c r="J1426" t="s">
        <v>297</v>
      </c>
      <c r="K1426">
        <f t="shared" si="48"/>
        <v>1</v>
      </c>
    </row>
    <row r="1427" spans="1:11" x14ac:dyDescent="0.25">
      <c r="A1427" s="75" t="str">
        <f t="shared" si="49"/>
        <v>Finbuc_14_config_standardHIGH8512HDWindows 11 Pro Education</v>
      </c>
      <c r="C1427" t="s">
        <v>332</v>
      </c>
      <c r="D1427" t="s">
        <v>307</v>
      </c>
      <c r="E1427">
        <v>8</v>
      </c>
      <c r="F1427">
        <v>512</v>
      </c>
      <c r="G1427" t="s">
        <v>114</v>
      </c>
      <c r="H1427" t="s">
        <v>304</v>
      </c>
      <c r="I1427" t="s">
        <v>311</v>
      </c>
      <c r="J1427" t="s">
        <v>295</v>
      </c>
      <c r="K1427">
        <f t="shared" si="48"/>
        <v>0</v>
      </c>
    </row>
    <row r="1428" spans="1:11" x14ac:dyDescent="0.25">
      <c r="A1428" s="75" t="str">
        <f t="shared" si="49"/>
        <v>Finbuc_14_config_standardHIGH8512HDWindows 11 Pro</v>
      </c>
      <c r="C1428" t="s">
        <v>332</v>
      </c>
      <c r="D1428" t="s">
        <v>307</v>
      </c>
      <c r="E1428">
        <v>8</v>
      </c>
      <c r="F1428">
        <v>512</v>
      </c>
      <c r="G1428" t="s">
        <v>114</v>
      </c>
      <c r="H1428" t="s">
        <v>296</v>
      </c>
      <c r="I1428" t="s">
        <v>311</v>
      </c>
      <c r="J1428" t="s">
        <v>297</v>
      </c>
      <c r="K1428">
        <f t="shared" si="48"/>
        <v>1</v>
      </c>
    </row>
    <row r="1429" spans="1:11" x14ac:dyDescent="0.25">
      <c r="A1429" s="75" t="str">
        <f t="shared" si="49"/>
        <v>Finbuc_14_config_standardHIGH16512HDDistribuzione Linux</v>
      </c>
      <c r="C1429" t="s">
        <v>332</v>
      </c>
      <c r="D1429" t="s">
        <v>307</v>
      </c>
      <c r="E1429">
        <v>16</v>
      </c>
      <c r="F1429">
        <v>512</v>
      </c>
      <c r="G1429" t="s">
        <v>114</v>
      </c>
      <c r="H1429" t="s">
        <v>115</v>
      </c>
      <c r="I1429" t="s">
        <v>311</v>
      </c>
      <c r="J1429" t="s">
        <v>297</v>
      </c>
      <c r="K1429">
        <f t="shared" ref="K1429:K1492" si="50">+IF(J1429="NO",0,1)</f>
        <v>1</v>
      </c>
    </row>
    <row r="1430" spans="1:11" x14ac:dyDescent="0.25">
      <c r="A1430" s="75" t="str">
        <f t="shared" si="49"/>
        <v>Finbuc_14_config_standardHIGH16512HDWindows 11 Pro Education</v>
      </c>
      <c r="C1430" t="s">
        <v>332</v>
      </c>
      <c r="D1430" t="s">
        <v>307</v>
      </c>
      <c r="E1430">
        <v>16</v>
      </c>
      <c r="F1430">
        <v>512</v>
      </c>
      <c r="G1430" t="s">
        <v>114</v>
      </c>
      <c r="H1430" t="s">
        <v>304</v>
      </c>
      <c r="I1430" t="s">
        <v>311</v>
      </c>
      <c r="J1430" t="s">
        <v>295</v>
      </c>
      <c r="K1430">
        <f t="shared" si="50"/>
        <v>0</v>
      </c>
    </row>
    <row r="1431" spans="1:11" x14ac:dyDescent="0.25">
      <c r="A1431" s="75" t="str">
        <f t="shared" si="49"/>
        <v>Finbuc_14_config_standardHIGH16512HDWindows 11 Pro</v>
      </c>
      <c r="C1431" t="s">
        <v>332</v>
      </c>
      <c r="D1431" t="s">
        <v>307</v>
      </c>
      <c r="E1431">
        <v>16</v>
      </c>
      <c r="F1431">
        <v>512</v>
      </c>
      <c r="G1431" t="s">
        <v>114</v>
      </c>
      <c r="H1431" t="s">
        <v>296</v>
      </c>
      <c r="I1431" t="s">
        <v>311</v>
      </c>
      <c r="J1431" t="s">
        <v>297</v>
      </c>
      <c r="K1431">
        <f t="shared" si="50"/>
        <v>1</v>
      </c>
    </row>
    <row r="1432" spans="1:11" x14ac:dyDescent="0.25">
      <c r="A1432" s="75" t="str">
        <f t="shared" si="49"/>
        <v>Finbuc_14_config_standardHIGH8256FHDDistribuzione Linux</v>
      </c>
      <c r="C1432" t="s">
        <v>332</v>
      </c>
      <c r="D1432" t="s">
        <v>307</v>
      </c>
      <c r="E1432">
        <v>8</v>
      </c>
      <c r="F1432">
        <v>256</v>
      </c>
      <c r="G1432" t="s">
        <v>303</v>
      </c>
      <c r="H1432" t="s">
        <v>115</v>
      </c>
      <c r="I1432" t="s">
        <v>311</v>
      </c>
      <c r="J1432" t="s">
        <v>297</v>
      </c>
      <c r="K1432">
        <f t="shared" si="50"/>
        <v>1</v>
      </c>
    </row>
    <row r="1433" spans="1:11" x14ac:dyDescent="0.25">
      <c r="A1433" s="75" t="str">
        <f t="shared" si="49"/>
        <v>Finbuc_14_config_standardHIGH8256FHDWindows 11 Pro Education</v>
      </c>
      <c r="C1433" t="s">
        <v>332</v>
      </c>
      <c r="D1433" t="s">
        <v>307</v>
      </c>
      <c r="E1433">
        <v>8</v>
      </c>
      <c r="F1433">
        <v>256</v>
      </c>
      <c r="G1433" t="s">
        <v>303</v>
      </c>
      <c r="H1433" t="s">
        <v>304</v>
      </c>
      <c r="I1433" t="s">
        <v>311</v>
      </c>
      <c r="J1433" t="s">
        <v>295</v>
      </c>
      <c r="K1433">
        <f t="shared" si="50"/>
        <v>0</v>
      </c>
    </row>
    <row r="1434" spans="1:11" x14ac:dyDescent="0.25">
      <c r="A1434" s="75" t="str">
        <f t="shared" si="49"/>
        <v>Finbuc_14_config_standardHIGH8256FHDWindows 11 Pro</v>
      </c>
      <c r="C1434" t="s">
        <v>332</v>
      </c>
      <c r="D1434" t="s">
        <v>307</v>
      </c>
      <c r="E1434">
        <v>8</v>
      </c>
      <c r="F1434">
        <v>256</v>
      </c>
      <c r="G1434" t="s">
        <v>303</v>
      </c>
      <c r="H1434" t="s">
        <v>296</v>
      </c>
      <c r="I1434" t="s">
        <v>311</v>
      </c>
      <c r="J1434" t="s">
        <v>297</v>
      </c>
      <c r="K1434">
        <f t="shared" si="50"/>
        <v>1</v>
      </c>
    </row>
    <row r="1435" spans="1:11" x14ac:dyDescent="0.25">
      <c r="A1435" s="75" t="str">
        <f t="shared" si="49"/>
        <v>Finbuc_14_config_standardHIGH16256FHDDistribuzione Linux</v>
      </c>
      <c r="C1435" t="s">
        <v>332</v>
      </c>
      <c r="D1435" t="s">
        <v>307</v>
      </c>
      <c r="E1435">
        <v>16</v>
      </c>
      <c r="F1435">
        <v>256</v>
      </c>
      <c r="G1435" t="s">
        <v>303</v>
      </c>
      <c r="H1435" t="s">
        <v>115</v>
      </c>
      <c r="I1435" t="s">
        <v>311</v>
      </c>
      <c r="J1435" t="s">
        <v>297</v>
      </c>
      <c r="K1435">
        <f t="shared" si="50"/>
        <v>1</v>
      </c>
    </row>
    <row r="1436" spans="1:11" x14ac:dyDescent="0.25">
      <c r="A1436" s="75" t="str">
        <f t="shared" si="49"/>
        <v>Finbuc_14_config_standardHIGH16256FHDWindows 11 Pro Education</v>
      </c>
      <c r="C1436" t="s">
        <v>332</v>
      </c>
      <c r="D1436" t="s">
        <v>307</v>
      </c>
      <c r="E1436">
        <v>16</v>
      </c>
      <c r="F1436">
        <v>256</v>
      </c>
      <c r="G1436" t="s">
        <v>303</v>
      </c>
      <c r="H1436" t="s">
        <v>304</v>
      </c>
      <c r="I1436" t="s">
        <v>311</v>
      </c>
      <c r="J1436" t="s">
        <v>295</v>
      </c>
      <c r="K1436">
        <f t="shared" si="50"/>
        <v>0</v>
      </c>
    </row>
    <row r="1437" spans="1:11" x14ac:dyDescent="0.25">
      <c r="A1437" s="75" t="str">
        <f t="shared" si="49"/>
        <v>Finbuc_14_config_standardHIGH16256FHDWindows 11 Pro</v>
      </c>
      <c r="C1437" t="s">
        <v>332</v>
      </c>
      <c r="D1437" t="s">
        <v>307</v>
      </c>
      <c r="E1437">
        <v>16</v>
      </c>
      <c r="F1437">
        <v>256</v>
      </c>
      <c r="G1437" t="s">
        <v>303</v>
      </c>
      <c r="H1437" t="s">
        <v>296</v>
      </c>
      <c r="I1437" t="s">
        <v>311</v>
      </c>
      <c r="J1437" t="s">
        <v>297</v>
      </c>
      <c r="K1437">
        <f t="shared" si="50"/>
        <v>1</v>
      </c>
    </row>
    <row r="1438" spans="1:11" x14ac:dyDescent="0.25">
      <c r="A1438" s="75" t="str">
        <f t="shared" si="49"/>
        <v>Finbuc_14_config_standardHIGH8512FHDDistribuzione Linux</v>
      </c>
      <c r="C1438" t="s">
        <v>332</v>
      </c>
      <c r="D1438" t="s">
        <v>307</v>
      </c>
      <c r="E1438">
        <v>8</v>
      </c>
      <c r="F1438">
        <v>512</v>
      </c>
      <c r="G1438" t="s">
        <v>303</v>
      </c>
      <c r="H1438" t="s">
        <v>115</v>
      </c>
      <c r="I1438" t="s">
        <v>311</v>
      </c>
      <c r="J1438" t="s">
        <v>297</v>
      </c>
      <c r="K1438">
        <f t="shared" si="50"/>
        <v>1</v>
      </c>
    </row>
    <row r="1439" spans="1:11" x14ac:dyDescent="0.25">
      <c r="A1439" s="75" t="str">
        <f t="shared" si="49"/>
        <v>Finbuc_14_config_standardHIGH8512FHDWindows 11 Pro Education</v>
      </c>
      <c r="C1439" t="s">
        <v>332</v>
      </c>
      <c r="D1439" t="s">
        <v>307</v>
      </c>
      <c r="E1439">
        <v>8</v>
      </c>
      <c r="F1439">
        <v>512</v>
      </c>
      <c r="G1439" t="s">
        <v>303</v>
      </c>
      <c r="H1439" t="s">
        <v>304</v>
      </c>
      <c r="I1439" t="s">
        <v>311</v>
      </c>
      <c r="J1439" t="s">
        <v>295</v>
      </c>
      <c r="K1439">
        <f t="shared" si="50"/>
        <v>0</v>
      </c>
    </row>
    <row r="1440" spans="1:11" x14ac:dyDescent="0.25">
      <c r="A1440" s="75" t="str">
        <f t="shared" si="49"/>
        <v>Finbuc_14_config_standardHIGH8512FHDWindows 11 Pro</v>
      </c>
      <c r="C1440" t="s">
        <v>332</v>
      </c>
      <c r="D1440" t="s">
        <v>307</v>
      </c>
      <c r="E1440">
        <v>8</v>
      </c>
      <c r="F1440">
        <v>512</v>
      </c>
      <c r="G1440" t="s">
        <v>303</v>
      </c>
      <c r="H1440" t="s">
        <v>296</v>
      </c>
      <c r="I1440" t="s">
        <v>311</v>
      </c>
      <c r="J1440" t="s">
        <v>297</v>
      </c>
      <c r="K1440">
        <f t="shared" si="50"/>
        <v>1</v>
      </c>
    </row>
    <row r="1441" spans="1:11" x14ac:dyDescent="0.25">
      <c r="A1441" s="75" t="str">
        <f t="shared" si="49"/>
        <v>Finbuc_14_config_standardHIGH16512FHDDistribuzione Linux</v>
      </c>
      <c r="C1441" t="s">
        <v>332</v>
      </c>
      <c r="D1441" t="s">
        <v>307</v>
      </c>
      <c r="E1441">
        <v>16</v>
      </c>
      <c r="F1441">
        <v>512</v>
      </c>
      <c r="G1441" t="s">
        <v>303</v>
      </c>
      <c r="H1441" t="s">
        <v>115</v>
      </c>
      <c r="I1441" t="s">
        <v>311</v>
      </c>
      <c r="J1441" t="s">
        <v>297</v>
      </c>
      <c r="K1441">
        <f t="shared" si="50"/>
        <v>1</v>
      </c>
    </row>
    <row r="1442" spans="1:11" x14ac:dyDescent="0.25">
      <c r="A1442" s="75" t="str">
        <f t="shared" si="49"/>
        <v>Finbuc_14_config_standardHIGH16512FHDWindows 11 Pro Education</v>
      </c>
      <c r="C1442" t="s">
        <v>332</v>
      </c>
      <c r="D1442" t="s">
        <v>307</v>
      </c>
      <c r="E1442">
        <v>16</v>
      </c>
      <c r="F1442">
        <v>512</v>
      </c>
      <c r="G1442" t="s">
        <v>303</v>
      </c>
      <c r="H1442" t="s">
        <v>304</v>
      </c>
      <c r="I1442" t="s">
        <v>311</v>
      </c>
      <c r="J1442" t="s">
        <v>295</v>
      </c>
      <c r="K1442">
        <f t="shared" si="50"/>
        <v>0</v>
      </c>
    </row>
    <row r="1443" spans="1:11" x14ac:dyDescent="0.25">
      <c r="A1443" s="75" t="str">
        <f t="shared" si="49"/>
        <v>Finbuc_14_config_standardHIGH16512FHDWindows 11 Pro</v>
      </c>
      <c r="C1443" t="s">
        <v>332</v>
      </c>
      <c r="D1443" t="s">
        <v>307</v>
      </c>
      <c r="E1443">
        <v>16</v>
      </c>
      <c r="F1443">
        <v>512</v>
      </c>
      <c r="G1443" t="s">
        <v>303</v>
      </c>
      <c r="H1443" t="s">
        <v>296</v>
      </c>
      <c r="I1443" t="s">
        <v>311</v>
      </c>
      <c r="J1443" t="s">
        <v>297</v>
      </c>
      <c r="K1443">
        <f t="shared" si="50"/>
        <v>1</v>
      </c>
    </row>
    <row r="1444" spans="1:11" x14ac:dyDescent="0.25">
      <c r="A1444" s="75" t="str">
        <f t="shared" si="49"/>
        <v>VAR_Group_13_config_TCOLOW8256HDDistribuzione Linux</v>
      </c>
      <c r="C1444" t="s">
        <v>333</v>
      </c>
      <c r="D1444" t="s">
        <v>305</v>
      </c>
      <c r="E1444">
        <v>8</v>
      </c>
      <c r="F1444">
        <v>256</v>
      </c>
      <c r="G1444" t="s">
        <v>114</v>
      </c>
      <c r="H1444" t="s">
        <v>115</v>
      </c>
      <c r="I1444" t="s">
        <v>310</v>
      </c>
      <c r="J1444" t="s">
        <v>295</v>
      </c>
      <c r="K1444">
        <f t="shared" si="50"/>
        <v>0</v>
      </c>
    </row>
    <row r="1445" spans="1:11" x14ac:dyDescent="0.25">
      <c r="A1445" s="75" t="str">
        <f t="shared" ref="A1445:A1508" si="51">C1445&amp;"_"&amp;I1445&amp;D1445&amp;E1445&amp;F1445&amp;G1445&amp;H1445</f>
        <v>VAR_Group_13_config_TCOLOW8256HDWindows 11 Pro Education</v>
      </c>
      <c r="C1445" t="s">
        <v>333</v>
      </c>
      <c r="D1445" t="s">
        <v>305</v>
      </c>
      <c r="E1445">
        <v>8</v>
      </c>
      <c r="F1445">
        <v>256</v>
      </c>
      <c r="G1445" t="s">
        <v>114</v>
      </c>
      <c r="H1445" t="s">
        <v>304</v>
      </c>
      <c r="I1445" t="s">
        <v>310</v>
      </c>
      <c r="J1445" t="s">
        <v>295</v>
      </c>
      <c r="K1445">
        <f t="shared" si="50"/>
        <v>0</v>
      </c>
    </row>
    <row r="1446" spans="1:11" x14ac:dyDescent="0.25">
      <c r="A1446" s="75" t="str">
        <f t="shared" si="51"/>
        <v>VAR_Group_13_config_TCOLOW8256HDWindows 11 Pro</v>
      </c>
      <c r="C1446" t="s">
        <v>333</v>
      </c>
      <c r="D1446" t="s">
        <v>305</v>
      </c>
      <c r="E1446">
        <v>8</v>
      </c>
      <c r="F1446">
        <v>256</v>
      </c>
      <c r="G1446" t="s">
        <v>114</v>
      </c>
      <c r="H1446" t="s">
        <v>296</v>
      </c>
      <c r="I1446" t="s">
        <v>310</v>
      </c>
      <c r="J1446" t="s">
        <v>295</v>
      </c>
      <c r="K1446">
        <f t="shared" si="50"/>
        <v>0</v>
      </c>
    </row>
    <row r="1447" spans="1:11" x14ac:dyDescent="0.25">
      <c r="A1447" s="75" t="str">
        <f t="shared" si="51"/>
        <v>VAR_Group_13_config_TCOLOW16256HDDistribuzione Linux</v>
      </c>
      <c r="C1447" t="s">
        <v>333</v>
      </c>
      <c r="D1447" t="s">
        <v>305</v>
      </c>
      <c r="E1447">
        <v>16</v>
      </c>
      <c r="F1447">
        <v>256</v>
      </c>
      <c r="G1447" t="s">
        <v>114</v>
      </c>
      <c r="H1447" t="s">
        <v>115</v>
      </c>
      <c r="I1447" t="s">
        <v>310</v>
      </c>
      <c r="J1447" t="s">
        <v>295</v>
      </c>
      <c r="K1447">
        <f t="shared" si="50"/>
        <v>0</v>
      </c>
    </row>
    <row r="1448" spans="1:11" x14ac:dyDescent="0.25">
      <c r="A1448" s="75" t="str">
        <f t="shared" si="51"/>
        <v>VAR_Group_13_config_TCOLOW16256HDWindows 11 Pro Education</v>
      </c>
      <c r="C1448" t="s">
        <v>333</v>
      </c>
      <c r="D1448" t="s">
        <v>305</v>
      </c>
      <c r="E1448">
        <v>16</v>
      </c>
      <c r="F1448">
        <v>256</v>
      </c>
      <c r="G1448" t="s">
        <v>114</v>
      </c>
      <c r="H1448" t="s">
        <v>304</v>
      </c>
      <c r="I1448" t="s">
        <v>310</v>
      </c>
      <c r="J1448" t="s">
        <v>295</v>
      </c>
      <c r="K1448">
        <f t="shared" si="50"/>
        <v>0</v>
      </c>
    </row>
    <row r="1449" spans="1:11" x14ac:dyDescent="0.25">
      <c r="A1449" s="75" t="str">
        <f t="shared" si="51"/>
        <v>VAR_Group_13_config_TCOLOW16256HDWindows 11 Pro</v>
      </c>
      <c r="C1449" t="s">
        <v>333</v>
      </c>
      <c r="D1449" t="s">
        <v>305</v>
      </c>
      <c r="E1449">
        <v>16</v>
      </c>
      <c r="F1449">
        <v>256</v>
      </c>
      <c r="G1449" t="s">
        <v>114</v>
      </c>
      <c r="H1449" t="s">
        <v>296</v>
      </c>
      <c r="I1449" t="s">
        <v>310</v>
      </c>
      <c r="J1449" t="s">
        <v>295</v>
      </c>
      <c r="K1449">
        <f t="shared" si="50"/>
        <v>0</v>
      </c>
    </row>
    <row r="1450" spans="1:11" x14ac:dyDescent="0.25">
      <c r="A1450" s="75" t="str">
        <f t="shared" si="51"/>
        <v>VAR_Group_13_config_TCOLOW8512HDDistribuzione Linux</v>
      </c>
      <c r="C1450" t="s">
        <v>333</v>
      </c>
      <c r="D1450" t="s">
        <v>305</v>
      </c>
      <c r="E1450">
        <v>8</v>
      </c>
      <c r="F1450">
        <v>512</v>
      </c>
      <c r="G1450" t="s">
        <v>114</v>
      </c>
      <c r="H1450" t="s">
        <v>115</v>
      </c>
      <c r="I1450" t="s">
        <v>310</v>
      </c>
      <c r="J1450" t="s">
        <v>295</v>
      </c>
      <c r="K1450">
        <f t="shared" si="50"/>
        <v>0</v>
      </c>
    </row>
    <row r="1451" spans="1:11" x14ac:dyDescent="0.25">
      <c r="A1451" s="75" t="str">
        <f t="shared" si="51"/>
        <v>VAR_Group_13_config_TCOLOW8512HDWindows 11 Pro Education</v>
      </c>
      <c r="C1451" t="s">
        <v>333</v>
      </c>
      <c r="D1451" t="s">
        <v>305</v>
      </c>
      <c r="E1451">
        <v>8</v>
      </c>
      <c r="F1451">
        <v>512</v>
      </c>
      <c r="G1451" t="s">
        <v>114</v>
      </c>
      <c r="H1451" t="s">
        <v>304</v>
      </c>
      <c r="I1451" t="s">
        <v>310</v>
      </c>
      <c r="J1451" t="s">
        <v>295</v>
      </c>
      <c r="K1451">
        <f t="shared" si="50"/>
        <v>0</v>
      </c>
    </row>
    <row r="1452" spans="1:11" x14ac:dyDescent="0.25">
      <c r="A1452" s="75" t="str">
        <f t="shared" si="51"/>
        <v>VAR_Group_13_config_TCOLOW8512HDWindows 11 Pro</v>
      </c>
      <c r="C1452" t="s">
        <v>333</v>
      </c>
      <c r="D1452" t="s">
        <v>305</v>
      </c>
      <c r="E1452">
        <v>8</v>
      </c>
      <c r="F1452">
        <v>512</v>
      </c>
      <c r="G1452" t="s">
        <v>114</v>
      </c>
      <c r="H1452" t="s">
        <v>296</v>
      </c>
      <c r="I1452" t="s">
        <v>310</v>
      </c>
      <c r="J1452" t="s">
        <v>295</v>
      </c>
      <c r="K1452">
        <f t="shared" si="50"/>
        <v>0</v>
      </c>
    </row>
    <row r="1453" spans="1:11" x14ac:dyDescent="0.25">
      <c r="A1453" s="75" t="str">
        <f t="shared" si="51"/>
        <v>VAR_Group_13_config_TCOLOW16512HDDistribuzione Linux</v>
      </c>
      <c r="C1453" t="s">
        <v>333</v>
      </c>
      <c r="D1453" t="s">
        <v>305</v>
      </c>
      <c r="E1453">
        <v>16</v>
      </c>
      <c r="F1453">
        <v>512</v>
      </c>
      <c r="G1453" t="s">
        <v>114</v>
      </c>
      <c r="H1453" t="s">
        <v>115</v>
      </c>
      <c r="I1453" t="s">
        <v>310</v>
      </c>
      <c r="J1453" t="s">
        <v>295</v>
      </c>
      <c r="K1453">
        <f t="shared" si="50"/>
        <v>0</v>
      </c>
    </row>
    <row r="1454" spans="1:11" x14ac:dyDescent="0.25">
      <c r="A1454" s="75" t="str">
        <f t="shared" si="51"/>
        <v>VAR_Group_13_config_TCOLOW16512HDWindows 11 Pro Education</v>
      </c>
      <c r="C1454" t="s">
        <v>333</v>
      </c>
      <c r="D1454" t="s">
        <v>305</v>
      </c>
      <c r="E1454">
        <v>16</v>
      </c>
      <c r="F1454">
        <v>512</v>
      </c>
      <c r="G1454" t="s">
        <v>114</v>
      </c>
      <c r="H1454" t="s">
        <v>304</v>
      </c>
      <c r="I1454" t="s">
        <v>310</v>
      </c>
      <c r="J1454" t="s">
        <v>295</v>
      </c>
      <c r="K1454">
        <f t="shared" si="50"/>
        <v>0</v>
      </c>
    </row>
    <row r="1455" spans="1:11" x14ac:dyDescent="0.25">
      <c r="A1455" s="75" t="str">
        <f t="shared" si="51"/>
        <v>VAR_Group_13_config_TCOLOW16512HDWindows 11 Pro</v>
      </c>
      <c r="C1455" t="s">
        <v>333</v>
      </c>
      <c r="D1455" t="s">
        <v>305</v>
      </c>
      <c r="E1455">
        <v>16</v>
      </c>
      <c r="F1455">
        <v>512</v>
      </c>
      <c r="G1455" t="s">
        <v>114</v>
      </c>
      <c r="H1455" t="s">
        <v>296</v>
      </c>
      <c r="I1455" t="s">
        <v>310</v>
      </c>
      <c r="J1455" t="s">
        <v>295</v>
      </c>
      <c r="K1455">
        <f t="shared" si="50"/>
        <v>0</v>
      </c>
    </row>
    <row r="1456" spans="1:11" x14ac:dyDescent="0.25">
      <c r="A1456" s="75" t="str">
        <f t="shared" si="51"/>
        <v>VAR_Group_13_config_TCOLOW8256FHDDistribuzione Linux</v>
      </c>
      <c r="C1456" t="s">
        <v>333</v>
      </c>
      <c r="D1456" t="s">
        <v>305</v>
      </c>
      <c r="E1456">
        <v>8</v>
      </c>
      <c r="F1456">
        <v>256</v>
      </c>
      <c r="G1456" t="s">
        <v>303</v>
      </c>
      <c r="H1456" t="s">
        <v>115</v>
      </c>
      <c r="I1456" t="s">
        <v>310</v>
      </c>
      <c r="J1456" t="s">
        <v>297</v>
      </c>
      <c r="K1456">
        <f t="shared" si="50"/>
        <v>1</v>
      </c>
    </row>
    <row r="1457" spans="1:11" x14ac:dyDescent="0.25">
      <c r="A1457" s="75" t="str">
        <f t="shared" si="51"/>
        <v>VAR_Group_13_config_TCOLOW8256FHDWindows 11 Pro Education</v>
      </c>
      <c r="C1457" t="s">
        <v>333</v>
      </c>
      <c r="D1457" t="s">
        <v>305</v>
      </c>
      <c r="E1457">
        <v>8</v>
      </c>
      <c r="F1457">
        <v>256</v>
      </c>
      <c r="G1457" t="s">
        <v>303</v>
      </c>
      <c r="H1457" t="s">
        <v>304</v>
      </c>
      <c r="I1457" t="s">
        <v>310</v>
      </c>
      <c r="J1457" t="s">
        <v>297</v>
      </c>
      <c r="K1457">
        <f t="shared" si="50"/>
        <v>1</v>
      </c>
    </row>
    <row r="1458" spans="1:11" x14ac:dyDescent="0.25">
      <c r="A1458" s="75" t="str">
        <f t="shared" si="51"/>
        <v>VAR_Group_13_config_TCOLOW8256FHDWindows 11 Pro</v>
      </c>
      <c r="C1458" t="s">
        <v>333</v>
      </c>
      <c r="D1458" t="s">
        <v>305</v>
      </c>
      <c r="E1458">
        <v>8</v>
      </c>
      <c r="F1458">
        <v>256</v>
      </c>
      <c r="G1458" t="s">
        <v>303</v>
      </c>
      <c r="H1458" t="s">
        <v>296</v>
      </c>
      <c r="I1458" t="s">
        <v>310</v>
      </c>
      <c r="J1458" t="s">
        <v>297</v>
      </c>
      <c r="K1458">
        <f t="shared" si="50"/>
        <v>1</v>
      </c>
    </row>
    <row r="1459" spans="1:11" x14ac:dyDescent="0.25">
      <c r="A1459" s="75" t="str">
        <f t="shared" si="51"/>
        <v>VAR_Group_13_config_TCOLOW16256FHDDistribuzione Linux</v>
      </c>
      <c r="C1459" t="s">
        <v>333</v>
      </c>
      <c r="D1459" t="s">
        <v>305</v>
      </c>
      <c r="E1459">
        <v>16</v>
      </c>
      <c r="F1459">
        <v>256</v>
      </c>
      <c r="G1459" t="s">
        <v>303</v>
      </c>
      <c r="H1459" t="s">
        <v>115</v>
      </c>
      <c r="I1459" t="s">
        <v>310</v>
      </c>
      <c r="J1459" t="s">
        <v>297</v>
      </c>
      <c r="K1459">
        <f t="shared" si="50"/>
        <v>1</v>
      </c>
    </row>
    <row r="1460" spans="1:11" x14ac:dyDescent="0.25">
      <c r="A1460" s="75" t="str">
        <f t="shared" si="51"/>
        <v>VAR_Group_13_config_TCOLOW16256FHDWindows 11 Pro Education</v>
      </c>
      <c r="C1460" t="s">
        <v>333</v>
      </c>
      <c r="D1460" t="s">
        <v>305</v>
      </c>
      <c r="E1460">
        <v>16</v>
      </c>
      <c r="F1460">
        <v>256</v>
      </c>
      <c r="G1460" t="s">
        <v>303</v>
      </c>
      <c r="H1460" t="s">
        <v>304</v>
      </c>
      <c r="I1460" t="s">
        <v>310</v>
      </c>
      <c r="J1460" t="s">
        <v>297</v>
      </c>
      <c r="K1460">
        <f t="shared" si="50"/>
        <v>1</v>
      </c>
    </row>
    <row r="1461" spans="1:11" x14ac:dyDescent="0.25">
      <c r="A1461" s="75" t="str">
        <f t="shared" si="51"/>
        <v>VAR_Group_13_config_TCOLOW16256FHDWindows 11 Pro</v>
      </c>
      <c r="C1461" t="s">
        <v>333</v>
      </c>
      <c r="D1461" t="s">
        <v>305</v>
      </c>
      <c r="E1461">
        <v>16</v>
      </c>
      <c r="F1461">
        <v>256</v>
      </c>
      <c r="G1461" t="s">
        <v>303</v>
      </c>
      <c r="H1461" t="s">
        <v>296</v>
      </c>
      <c r="I1461" t="s">
        <v>310</v>
      </c>
      <c r="J1461" t="s">
        <v>297</v>
      </c>
      <c r="K1461">
        <f t="shared" si="50"/>
        <v>1</v>
      </c>
    </row>
    <row r="1462" spans="1:11" x14ac:dyDescent="0.25">
      <c r="A1462" s="75" t="str">
        <f t="shared" si="51"/>
        <v>VAR_Group_13_config_TCOLOW8512FHDDistribuzione Linux</v>
      </c>
      <c r="C1462" t="s">
        <v>333</v>
      </c>
      <c r="D1462" t="s">
        <v>305</v>
      </c>
      <c r="E1462">
        <v>8</v>
      </c>
      <c r="F1462">
        <v>512</v>
      </c>
      <c r="G1462" t="s">
        <v>303</v>
      </c>
      <c r="H1462" t="s">
        <v>115</v>
      </c>
      <c r="I1462" t="s">
        <v>310</v>
      </c>
      <c r="J1462" t="s">
        <v>297</v>
      </c>
      <c r="K1462">
        <f t="shared" si="50"/>
        <v>1</v>
      </c>
    </row>
    <row r="1463" spans="1:11" x14ac:dyDescent="0.25">
      <c r="A1463" s="75" t="str">
        <f t="shared" si="51"/>
        <v>VAR_Group_13_config_TCOLOW8512FHDWindows 11 Pro Education</v>
      </c>
      <c r="C1463" t="s">
        <v>333</v>
      </c>
      <c r="D1463" t="s">
        <v>305</v>
      </c>
      <c r="E1463">
        <v>8</v>
      </c>
      <c r="F1463">
        <v>512</v>
      </c>
      <c r="G1463" t="s">
        <v>303</v>
      </c>
      <c r="H1463" t="s">
        <v>304</v>
      </c>
      <c r="I1463" t="s">
        <v>310</v>
      </c>
      <c r="J1463" t="s">
        <v>297</v>
      </c>
      <c r="K1463">
        <f t="shared" si="50"/>
        <v>1</v>
      </c>
    </row>
    <row r="1464" spans="1:11" x14ac:dyDescent="0.25">
      <c r="A1464" s="75" t="str">
        <f t="shared" si="51"/>
        <v>VAR_Group_13_config_TCOLOW8512FHDWindows 11 Pro</v>
      </c>
      <c r="C1464" t="s">
        <v>333</v>
      </c>
      <c r="D1464" t="s">
        <v>305</v>
      </c>
      <c r="E1464">
        <v>8</v>
      </c>
      <c r="F1464">
        <v>512</v>
      </c>
      <c r="G1464" t="s">
        <v>303</v>
      </c>
      <c r="H1464" t="s">
        <v>296</v>
      </c>
      <c r="I1464" t="s">
        <v>310</v>
      </c>
      <c r="J1464" t="s">
        <v>297</v>
      </c>
      <c r="K1464">
        <f t="shared" si="50"/>
        <v>1</v>
      </c>
    </row>
    <row r="1465" spans="1:11" x14ac:dyDescent="0.25">
      <c r="A1465" s="75" t="str">
        <f t="shared" si="51"/>
        <v>VAR_Group_13_config_TCOLOW16512FHDDistribuzione Linux</v>
      </c>
      <c r="C1465" t="s">
        <v>333</v>
      </c>
      <c r="D1465" t="s">
        <v>305</v>
      </c>
      <c r="E1465">
        <v>16</v>
      </c>
      <c r="F1465">
        <v>512</v>
      </c>
      <c r="G1465" t="s">
        <v>303</v>
      </c>
      <c r="H1465" t="s">
        <v>115</v>
      </c>
      <c r="I1465" t="s">
        <v>310</v>
      </c>
      <c r="J1465" t="s">
        <v>297</v>
      </c>
      <c r="K1465">
        <f t="shared" si="50"/>
        <v>1</v>
      </c>
    </row>
    <row r="1466" spans="1:11" x14ac:dyDescent="0.25">
      <c r="A1466" s="75" t="str">
        <f t="shared" si="51"/>
        <v>VAR_Group_13_config_TCOLOW16512FHDWindows 11 Pro Education</v>
      </c>
      <c r="C1466" t="s">
        <v>333</v>
      </c>
      <c r="D1466" t="s">
        <v>305</v>
      </c>
      <c r="E1466">
        <v>16</v>
      </c>
      <c r="F1466">
        <v>512</v>
      </c>
      <c r="G1466" t="s">
        <v>303</v>
      </c>
      <c r="H1466" t="s">
        <v>304</v>
      </c>
      <c r="I1466" t="s">
        <v>310</v>
      </c>
      <c r="J1466" t="s">
        <v>297</v>
      </c>
      <c r="K1466">
        <f t="shared" si="50"/>
        <v>1</v>
      </c>
    </row>
    <row r="1467" spans="1:11" x14ac:dyDescent="0.25">
      <c r="A1467" s="75" t="str">
        <f t="shared" si="51"/>
        <v>VAR_Group_13_config_TCOLOW16512FHDWindows 11 Pro</v>
      </c>
      <c r="C1467" t="s">
        <v>333</v>
      </c>
      <c r="D1467" t="s">
        <v>305</v>
      </c>
      <c r="E1467">
        <v>16</v>
      </c>
      <c r="F1467">
        <v>512</v>
      </c>
      <c r="G1467" t="s">
        <v>303</v>
      </c>
      <c r="H1467" t="s">
        <v>296</v>
      </c>
      <c r="I1467" t="s">
        <v>310</v>
      </c>
      <c r="J1467" t="s">
        <v>297</v>
      </c>
      <c r="K1467">
        <f t="shared" si="50"/>
        <v>1</v>
      </c>
    </row>
    <row r="1468" spans="1:11" x14ac:dyDescent="0.25">
      <c r="A1468" s="75" t="str">
        <f t="shared" si="51"/>
        <v>VAR_Group_13_config_TCOMID8256HDDistribuzione Linux</v>
      </c>
      <c r="C1468" t="s">
        <v>333</v>
      </c>
      <c r="D1468" t="s">
        <v>306</v>
      </c>
      <c r="E1468">
        <v>8</v>
      </c>
      <c r="F1468">
        <v>256</v>
      </c>
      <c r="G1468" t="s">
        <v>114</v>
      </c>
      <c r="H1468" t="s">
        <v>115</v>
      </c>
      <c r="I1468" t="s">
        <v>310</v>
      </c>
      <c r="J1468" t="s">
        <v>295</v>
      </c>
      <c r="K1468">
        <f t="shared" si="50"/>
        <v>0</v>
      </c>
    </row>
    <row r="1469" spans="1:11" x14ac:dyDescent="0.25">
      <c r="A1469" s="75" t="str">
        <f t="shared" si="51"/>
        <v>VAR_Group_13_config_TCOMID8256HDWindows 11 Pro Education</v>
      </c>
      <c r="C1469" t="s">
        <v>333</v>
      </c>
      <c r="D1469" t="s">
        <v>306</v>
      </c>
      <c r="E1469">
        <v>8</v>
      </c>
      <c r="F1469">
        <v>256</v>
      </c>
      <c r="G1469" t="s">
        <v>114</v>
      </c>
      <c r="H1469" t="s">
        <v>304</v>
      </c>
      <c r="I1469" t="s">
        <v>310</v>
      </c>
      <c r="J1469" t="s">
        <v>295</v>
      </c>
      <c r="K1469">
        <f t="shared" si="50"/>
        <v>0</v>
      </c>
    </row>
    <row r="1470" spans="1:11" x14ac:dyDescent="0.25">
      <c r="A1470" s="75" t="str">
        <f t="shared" si="51"/>
        <v>VAR_Group_13_config_TCOMID8256HDWindows 11 Pro</v>
      </c>
      <c r="C1470" t="s">
        <v>333</v>
      </c>
      <c r="D1470" t="s">
        <v>306</v>
      </c>
      <c r="E1470">
        <v>8</v>
      </c>
      <c r="F1470">
        <v>256</v>
      </c>
      <c r="G1470" t="s">
        <v>114</v>
      </c>
      <c r="H1470" t="s">
        <v>296</v>
      </c>
      <c r="I1470" t="s">
        <v>310</v>
      </c>
      <c r="J1470" t="s">
        <v>295</v>
      </c>
      <c r="K1470">
        <f t="shared" si="50"/>
        <v>0</v>
      </c>
    </row>
    <row r="1471" spans="1:11" x14ac:dyDescent="0.25">
      <c r="A1471" s="75" t="str">
        <f t="shared" si="51"/>
        <v>VAR_Group_13_config_TCOMID16256HDDistribuzione Linux</v>
      </c>
      <c r="C1471" t="s">
        <v>333</v>
      </c>
      <c r="D1471" t="s">
        <v>306</v>
      </c>
      <c r="E1471">
        <v>16</v>
      </c>
      <c r="F1471">
        <v>256</v>
      </c>
      <c r="G1471" t="s">
        <v>114</v>
      </c>
      <c r="H1471" t="s">
        <v>115</v>
      </c>
      <c r="I1471" t="s">
        <v>310</v>
      </c>
      <c r="J1471" t="s">
        <v>295</v>
      </c>
      <c r="K1471">
        <f t="shared" si="50"/>
        <v>0</v>
      </c>
    </row>
    <row r="1472" spans="1:11" x14ac:dyDescent="0.25">
      <c r="A1472" s="75" t="str">
        <f t="shared" si="51"/>
        <v>VAR_Group_13_config_TCOMID16256HDWindows 11 Pro Education</v>
      </c>
      <c r="C1472" t="s">
        <v>333</v>
      </c>
      <c r="D1472" t="s">
        <v>306</v>
      </c>
      <c r="E1472">
        <v>16</v>
      </c>
      <c r="F1472">
        <v>256</v>
      </c>
      <c r="G1472" t="s">
        <v>114</v>
      </c>
      <c r="H1472" t="s">
        <v>304</v>
      </c>
      <c r="I1472" t="s">
        <v>310</v>
      </c>
      <c r="J1472" t="s">
        <v>295</v>
      </c>
      <c r="K1472">
        <f t="shared" si="50"/>
        <v>0</v>
      </c>
    </row>
    <row r="1473" spans="1:11" x14ac:dyDescent="0.25">
      <c r="A1473" s="75" t="str">
        <f t="shared" si="51"/>
        <v>VAR_Group_13_config_TCOMID16256HDWindows 11 Pro</v>
      </c>
      <c r="C1473" t="s">
        <v>333</v>
      </c>
      <c r="D1473" t="s">
        <v>306</v>
      </c>
      <c r="E1473">
        <v>16</v>
      </c>
      <c r="F1473">
        <v>256</v>
      </c>
      <c r="G1473" t="s">
        <v>114</v>
      </c>
      <c r="H1473" t="s">
        <v>296</v>
      </c>
      <c r="I1473" t="s">
        <v>310</v>
      </c>
      <c r="J1473" t="s">
        <v>295</v>
      </c>
      <c r="K1473">
        <f t="shared" si="50"/>
        <v>0</v>
      </c>
    </row>
    <row r="1474" spans="1:11" x14ac:dyDescent="0.25">
      <c r="A1474" s="75" t="str">
        <f t="shared" si="51"/>
        <v>VAR_Group_13_config_TCOMID8512HDDistribuzione Linux</v>
      </c>
      <c r="C1474" t="s">
        <v>333</v>
      </c>
      <c r="D1474" t="s">
        <v>306</v>
      </c>
      <c r="E1474">
        <v>8</v>
      </c>
      <c r="F1474">
        <v>512</v>
      </c>
      <c r="G1474" t="s">
        <v>114</v>
      </c>
      <c r="H1474" t="s">
        <v>115</v>
      </c>
      <c r="I1474" t="s">
        <v>310</v>
      </c>
      <c r="J1474" t="s">
        <v>295</v>
      </c>
      <c r="K1474">
        <f t="shared" si="50"/>
        <v>0</v>
      </c>
    </row>
    <row r="1475" spans="1:11" x14ac:dyDescent="0.25">
      <c r="A1475" s="75" t="str">
        <f t="shared" si="51"/>
        <v>VAR_Group_13_config_TCOMID8512HDWindows 11 Pro Education</v>
      </c>
      <c r="C1475" t="s">
        <v>333</v>
      </c>
      <c r="D1475" t="s">
        <v>306</v>
      </c>
      <c r="E1475">
        <v>8</v>
      </c>
      <c r="F1475">
        <v>512</v>
      </c>
      <c r="G1475" t="s">
        <v>114</v>
      </c>
      <c r="H1475" t="s">
        <v>304</v>
      </c>
      <c r="I1475" t="s">
        <v>310</v>
      </c>
      <c r="J1475" t="s">
        <v>295</v>
      </c>
      <c r="K1475">
        <f t="shared" si="50"/>
        <v>0</v>
      </c>
    </row>
    <row r="1476" spans="1:11" x14ac:dyDescent="0.25">
      <c r="A1476" s="75" t="str">
        <f t="shared" si="51"/>
        <v>VAR_Group_13_config_TCOMID8512HDWindows 11 Pro</v>
      </c>
      <c r="C1476" t="s">
        <v>333</v>
      </c>
      <c r="D1476" t="s">
        <v>306</v>
      </c>
      <c r="E1476">
        <v>8</v>
      </c>
      <c r="F1476">
        <v>512</v>
      </c>
      <c r="G1476" t="s">
        <v>114</v>
      </c>
      <c r="H1476" t="s">
        <v>296</v>
      </c>
      <c r="I1476" t="s">
        <v>310</v>
      </c>
      <c r="J1476" t="s">
        <v>295</v>
      </c>
      <c r="K1476">
        <f t="shared" si="50"/>
        <v>0</v>
      </c>
    </row>
    <row r="1477" spans="1:11" x14ac:dyDescent="0.25">
      <c r="A1477" s="75" t="str">
        <f t="shared" si="51"/>
        <v>VAR_Group_13_config_TCOMID16512HDDistribuzione Linux</v>
      </c>
      <c r="C1477" t="s">
        <v>333</v>
      </c>
      <c r="D1477" t="s">
        <v>306</v>
      </c>
      <c r="E1477">
        <v>16</v>
      </c>
      <c r="F1477">
        <v>512</v>
      </c>
      <c r="G1477" t="s">
        <v>114</v>
      </c>
      <c r="H1477" t="s">
        <v>115</v>
      </c>
      <c r="I1477" t="s">
        <v>310</v>
      </c>
      <c r="J1477" t="s">
        <v>295</v>
      </c>
      <c r="K1477">
        <f t="shared" si="50"/>
        <v>0</v>
      </c>
    </row>
    <row r="1478" spans="1:11" x14ac:dyDescent="0.25">
      <c r="A1478" s="75" t="str">
        <f t="shared" si="51"/>
        <v>VAR_Group_13_config_TCOMID16512HDWindows 11 Pro Education</v>
      </c>
      <c r="C1478" t="s">
        <v>333</v>
      </c>
      <c r="D1478" t="s">
        <v>306</v>
      </c>
      <c r="E1478">
        <v>16</v>
      </c>
      <c r="F1478">
        <v>512</v>
      </c>
      <c r="G1478" t="s">
        <v>114</v>
      </c>
      <c r="H1478" t="s">
        <v>304</v>
      </c>
      <c r="I1478" t="s">
        <v>310</v>
      </c>
      <c r="J1478" t="s">
        <v>295</v>
      </c>
      <c r="K1478">
        <f t="shared" si="50"/>
        <v>0</v>
      </c>
    </row>
    <row r="1479" spans="1:11" x14ac:dyDescent="0.25">
      <c r="A1479" s="75" t="str">
        <f t="shared" si="51"/>
        <v>VAR_Group_13_config_TCOMID16512HDWindows 11 Pro</v>
      </c>
      <c r="C1479" t="s">
        <v>333</v>
      </c>
      <c r="D1479" t="s">
        <v>306</v>
      </c>
      <c r="E1479">
        <v>16</v>
      </c>
      <c r="F1479">
        <v>512</v>
      </c>
      <c r="G1479" t="s">
        <v>114</v>
      </c>
      <c r="H1479" t="s">
        <v>296</v>
      </c>
      <c r="I1479" t="s">
        <v>310</v>
      </c>
      <c r="J1479" t="s">
        <v>295</v>
      </c>
      <c r="K1479">
        <f t="shared" si="50"/>
        <v>0</v>
      </c>
    </row>
    <row r="1480" spans="1:11" x14ac:dyDescent="0.25">
      <c r="A1480" s="75" t="str">
        <f t="shared" si="51"/>
        <v>VAR_Group_13_config_TCOMID8256FHDDistribuzione Linux</v>
      </c>
      <c r="C1480" t="s">
        <v>333</v>
      </c>
      <c r="D1480" t="s">
        <v>306</v>
      </c>
      <c r="E1480">
        <v>8</v>
      </c>
      <c r="F1480">
        <v>256</v>
      </c>
      <c r="G1480" t="s">
        <v>303</v>
      </c>
      <c r="H1480" t="s">
        <v>115</v>
      </c>
      <c r="I1480" t="s">
        <v>310</v>
      </c>
      <c r="J1480" t="s">
        <v>297</v>
      </c>
      <c r="K1480">
        <f t="shared" si="50"/>
        <v>1</v>
      </c>
    </row>
    <row r="1481" spans="1:11" x14ac:dyDescent="0.25">
      <c r="A1481" s="75" t="str">
        <f t="shared" si="51"/>
        <v>VAR_Group_13_config_TCOMID8256FHDWindows 11 Pro Education</v>
      </c>
      <c r="C1481" t="s">
        <v>333</v>
      </c>
      <c r="D1481" t="s">
        <v>306</v>
      </c>
      <c r="E1481">
        <v>8</v>
      </c>
      <c r="F1481">
        <v>256</v>
      </c>
      <c r="G1481" t="s">
        <v>303</v>
      </c>
      <c r="H1481" t="s">
        <v>304</v>
      </c>
      <c r="I1481" t="s">
        <v>310</v>
      </c>
      <c r="J1481" t="s">
        <v>297</v>
      </c>
      <c r="K1481">
        <f t="shared" si="50"/>
        <v>1</v>
      </c>
    </row>
    <row r="1482" spans="1:11" x14ac:dyDescent="0.25">
      <c r="A1482" s="75" t="str">
        <f t="shared" si="51"/>
        <v>VAR_Group_13_config_TCOMID8256FHDWindows 11 Pro</v>
      </c>
      <c r="C1482" t="s">
        <v>333</v>
      </c>
      <c r="D1482" t="s">
        <v>306</v>
      </c>
      <c r="E1482">
        <v>8</v>
      </c>
      <c r="F1482">
        <v>256</v>
      </c>
      <c r="G1482" t="s">
        <v>303</v>
      </c>
      <c r="H1482" t="s">
        <v>296</v>
      </c>
      <c r="I1482" t="s">
        <v>310</v>
      </c>
      <c r="J1482" t="s">
        <v>297</v>
      </c>
      <c r="K1482">
        <f t="shared" si="50"/>
        <v>1</v>
      </c>
    </row>
    <row r="1483" spans="1:11" x14ac:dyDescent="0.25">
      <c r="A1483" s="75" t="str">
        <f t="shared" si="51"/>
        <v>VAR_Group_13_config_TCOMID16256FHDDistribuzione Linux</v>
      </c>
      <c r="C1483" t="s">
        <v>333</v>
      </c>
      <c r="D1483" t="s">
        <v>306</v>
      </c>
      <c r="E1483">
        <v>16</v>
      </c>
      <c r="F1483">
        <v>256</v>
      </c>
      <c r="G1483" t="s">
        <v>303</v>
      </c>
      <c r="H1483" t="s">
        <v>115</v>
      </c>
      <c r="I1483" t="s">
        <v>310</v>
      </c>
      <c r="J1483" t="s">
        <v>297</v>
      </c>
      <c r="K1483">
        <f t="shared" si="50"/>
        <v>1</v>
      </c>
    </row>
    <row r="1484" spans="1:11" x14ac:dyDescent="0.25">
      <c r="A1484" s="75" t="str">
        <f t="shared" si="51"/>
        <v>VAR_Group_13_config_TCOMID16256FHDWindows 11 Pro Education</v>
      </c>
      <c r="C1484" t="s">
        <v>333</v>
      </c>
      <c r="D1484" t="s">
        <v>306</v>
      </c>
      <c r="E1484">
        <v>16</v>
      </c>
      <c r="F1484">
        <v>256</v>
      </c>
      <c r="G1484" t="s">
        <v>303</v>
      </c>
      <c r="H1484" t="s">
        <v>304</v>
      </c>
      <c r="I1484" t="s">
        <v>310</v>
      </c>
      <c r="J1484" t="s">
        <v>297</v>
      </c>
      <c r="K1484">
        <f t="shared" si="50"/>
        <v>1</v>
      </c>
    </row>
    <row r="1485" spans="1:11" x14ac:dyDescent="0.25">
      <c r="A1485" s="75" t="str">
        <f t="shared" si="51"/>
        <v>VAR_Group_13_config_TCOMID16256FHDWindows 11 Pro</v>
      </c>
      <c r="C1485" t="s">
        <v>333</v>
      </c>
      <c r="D1485" t="s">
        <v>306</v>
      </c>
      <c r="E1485">
        <v>16</v>
      </c>
      <c r="F1485">
        <v>256</v>
      </c>
      <c r="G1485" t="s">
        <v>303</v>
      </c>
      <c r="H1485" t="s">
        <v>296</v>
      </c>
      <c r="I1485" t="s">
        <v>310</v>
      </c>
      <c r="J1485" t="s">
        <v>297</v>
      </c>
      <c r="K1485">
        <f t="shared" si="50"/>
        <v>1</v>
      </c>
    </row>
    <row r="1486" spans="1:11" x14ac:dyDescent="0.25">
      <c r="A1486" s="75" t="str">
        <f t="shared" si="51"/>
        <v>VAR_Group_13_config_TCOMID8512FHDDistribuzione Linux</v>
      </c>
      <c r="C1486" t="s">
        <v>333</v>
      </c>
      <c r="D1486" t="s">
        <v>306</v>
      </c>
      <c r="E1486">
        <v>8</v>
      </c>
      <c r="F1486">
        <v>512</v>
      </c>
      <c r="G1486" t="s">
        <v>303</v>
      </c>
      <c r="H1486" t="s">
        <v>115</v>
      </c>
      <c r="I1486" t="s">
        <v>310</v>
      </c>
      <c r="J1486" t="s">
        <v>297</v>
      </c>
      <c r="K1486">
        <f t="shared" si="50"/>
        <v>1</v>
      </c>
    </row>
    <row r="1487" spans="1:11" x14ac:dyDescent="0.25">
      <c r="A1487" s="75" t="str">
        <f t="shared" si="51"/>
        <v>VAR_Group_13_config_TCOMID8512FHDWindows 11 Pro Education</v>
      </c>
      <c r="C1487" t="s">
        <v>333</v>
      </c>
      <c r="D1487" t="s">
        <v>306</v>
      </c>
      <c r="E1487">
        <v>8</v>
      </c>
      <c r="F1487">
        <v>512</v>
      </c>
      <c r="G1487" t="s">
        <v>303</v>
      </c>
      <c r="H1487" t="s">
        <v>304</v>
      </c>
      <c r="I1487" t="s">
        <v>310</v>
      </c>
      <c r="J1487" t="s">
        <v>297</v>
      </c>
      <c r="K1487">
        <f t="shared" si="50"/>
        <v>1</v>
      </c>
    </row>
    <row r="1488" spans="1:11" x14ac:dyDescent="0.25">
      <c r="A1488" s="75" t="str">
        <f t="shared" si="51"/>
        <v>VAR_Group_13_config_TCOMID8512FHDWindows 11 Pro</v>
      </c>
      <c r="C1488" t="s">
        <v>333</v>
      </c>
      <c r="D1488" t="s">
        <v>306</v>
      </c>
      <c r="E1488">
        <v>8</v>
      </c>
      <c r="F1488">
        <v>512</v>
      </c>
      <c r="G1488" t="s">
        <v>303</v>
      </c>
      <c r="H1488" t="s">
        <v>296</v>
      </c>
      <c r="I1488" t="s">
        <v>310</v>
      </c>
      <c r="J1488" t="s">
        <v>297</v>
      </c>
      <c r="K1488">
        <f t="shared" si="50"/>
        <v>1</v>
      </c>
    </row>
    <row r="1489" spans="1:11" x14ac:dyDescent="0.25">
      <c r="A1489" s="75" t="str">
        <f t="shared" si="51"/>
        <v>VAR_Group_13_config_TCOMID16512FHDDistribuzione Linux</v>
      </c>
      <c r="C1489" t="s">
        <v>333</v>
      </c>
      <c r="D1489" t="s">
        <v>306</v>
      </c>
      <c r="E1489">
        <v>16</v>
      </c>
      <c r="F1489">
        <v>512</v>
      </c>
      <c r="G1489" t="s">
        <v>303</v>
      </c>
      <c r="H1489" t="s">
        <v>115</v>
      </c>
      <c r="I1489" t="s">
        <v>310</v>
      </c>
      <c r="J1489" t="s">
        <v>297</v>
      </c>
      <c r="K1489">
        <f t="shared" si="50"/>
        <v>1</v>
      </c>
    </row>
    <row r="1490" spans="1:11" x14ac:dyDescent="0.25">
      <c r="A1490" s="75" t="str">
        <f t="shared" si="51"/>
        <v>VAR_Group_13_config_TCOMID16512FHDWindows 11 Pro Education</v>
      </c>
      <c r="C1490" t="s">
        <v>333</v>
      </c>
      <c r="D1490" t="s">
        <v>306</v>
      </c>
      <c r="E1490">
        <v>16</v>
      </c>
      <c r="F1490">
        <v>512</v>
      </c>
      <c r="G1490" t="s">
        <v>303</v>
      </c>
      <c r="H1490" t="s">
        <v>304</v>
      </c>
      <c r="I1490" t="s">
        <v>310</v>
      </c>
      <c r="J1490" t="s">
        <v>297</v>
      </c>
      <c r="K1490">
        <f t="shared" si="50"/>
        <v>1</v>
      </c>
    </row>
    <row r="1491" spans="1:11" x14ac:dyDescent="0.25">
      <c r="A1491" s="75" t="str">
        <f t="shared" si="51"/>
        <v>VAR_Group_13_config_TCOMID16512FHDWindows 11 Pro</v>
      </c>
      <c r="C1491" t="s">
        <v>333</v>
      </c>
      <c r="D1491" t="s">
        <v>306</v>
      </c>
      <c r="E1491">
        <v>16</v>
      </c>
      <c r="F1491">
        <v>512</v>
      </c>
      <c r="G1491" t="s">
        <v>303</v>
      </c>
      <c r="H1491" t="s">
        <v>296</v>
      </c>
      <c r="I1491" t="s">
        <v>310</v>
      </c>
      <c r="J1491" t="s">
        <v>297</v>
      </c>
      <c r="K1491">
        <f t="shared" si="50"/>
        <v>1</v>
      </c>
    </row>
    <row r="1492" spans="1:11" x14ac:dyDescent="0.25">
      <c r="A1492" s="75" t="str">
        <f t="shared" si="51"/>
        <v>VAR_Group_13_config_TCOHIGH8256HDDistribuzione Linux</v>
      </c>
      <c r="C1492" t="s">
        <v>333</v>
      </c>
      <c r="D1492" t="s">
        <v>307</v>
      </c>
      <c r="E1492">
        <v>8</v>
      </c>
      <c r="F1492">
        <v>256</v>
      </c>
      <c r="G1492" t="s">
        <v>114</v>
      </c>
      <c r="H1492" t="s">
        <v>115</v>
      </c>
      <c r="I1492" t="s">
        <v>310</v>
      </c>
      <c r="J1492" t="s">
        <v>295</v>
      </c>
      <c r="K1492">
        <f t="shared" si="50"/>
        <v>0</v>
      </c>
    </row>
    <row r="1493" spans="1:11" x14ac:dyDescent="0.25">
      <c r="A1493" s="75" t="str">
        <f t="shared" si="51"/>
        <v>VAR_Group_13_config_TCOHIGH8256HDWindows 11 Pro Education</v>
      </c>
      <c r="C1493" t="s">
        <v>333</v>
      </c>
      <c r="D1493" t="s">
        <v>307</v>
      </c>
      <c r="E1493">
        <v>8</v>
      </c>
      <c r="F1493">
        <v>256</v>
      </c>
      <c r="G1493" t="s">
        <v>114</v>
      </c>
      <c r="H1493" t="s">
        <v>304</v>
      </c>
      <c r="I1493" t="s">
        <v>310</v>
      </c>
      <c r="J1493" t="s">
        <v>295</v>
      </c>
      <c r="K1493">
        <f t="shared" ref="K1493:K1515" si="52">+IF(J1493="NO",0,1)</f>
        <v>0</v>
      </c>
    </row>
    <row r="1494" spans="1:11" x14ac:dyDescent="0.25">
      <c r="A1494" s="75" t="str">
        <f t="shared" si="51"/>
        <v>VAR_Group_13_config_TCOHIGH8256HDWindows 11 Pro</v>
      </c>
      <c r="C1494" t="s">
        <v>333</v>
      </c>
      <c r="D1494" t="s">
        <v>307</v>
      </c>
      <c r="E1494">
        <v>8</v>
      </c>
      <c r="F1494">
        <v>256</v>
      </c>
      <c r="G1494" t="s">
        <v>114</v>
      </c>
      <c r="H1494" t="s">
        <v>296</v>
      </c>
      <c r="I1494" t="s">
        <v>310</v>
      </c>
      <c r="J1494" t="s">
        <v>295</v>
      </c>
      <c r="K1494">
        <f t="shared" si="52"/>
        <v>0</v>
      </c>
    </row>
    <row r="1495" spans="1:11" x14ac:dyDescent="0.25">
      <c r="A1495" s="75" t="str">
        <f t="shared" si="51"/>
        <v>VAR_Group_13_config_TCOHIGH16256HDDistribuzione Linux</v>
      </c>
      <c r="C1495" t="s">
        <v>333</v>
      </c>
      <c r="D1495" t="s">
        <v>307</v>
      </c>
      <c r="E1495">
        <v>16</v>
      </c>
      <c r="F1495">
        <v>256</v>
      </c>
      <c r="G1495" t="s">
        <v>114</v>
      </c>
      <c r="H1495" t="s">
        <v>115</v>
      </c>
      <c r="I1495" t="s">
        <v>310</v>
      </c>
      <c r="J1495" t="s">
        <v>295</v>
      </c>
      <c r="K1495">
        <f t="shared" si="52"/>
        <v>0</v>
      </c>
    </row>
    <row r="1496" spans="1:11" x14ac:dyDescent="0.25">
      <c r="A1496" s="75" t="str">
        <f t="shared" si="51"/>
        <v>VAR_Group_13_config_TCOHIGH16256HDWindows 11 Pro Education</v>
      </c>
      <c r="C1496" t="s">
        <v>333</v>
      </c>
      <c r="D1496" t="s">
        <v>307</v>
      </c>
      <c r="E1496">
        <v>16</v>
      </c>
      <c r="F1496">
        <v>256</v>
      </c>
      <c r="G1496" t="s">
        <v>114</v>
      </c>
      <c r="H1496" t="s">
        <v>304</v>
      </c>
      <c r="I1496" t="s">
        <v>310</v>
      </c>
      <c r="J1496" t="s">
        <v>295</v>
      </c>
      <c r="K1496">
        <f t="shared" si="52"/>
        <v>0</v>
      </c>
    </row>
    <row r="1497" spans="1:11" x14ac:dyDescent="0.25">
      <c r="A1497" s="75" t="str">
        <f t="shared" si="51"/>
        <v>VAR_Group_13_config_TCOHIGH16256HDWindows 11 Pro</v>
      </c>
      <c r="C1497" t="s">
        <v>333</v>
      </c>
      <c r="D1497" t="s">
        <v>307</v>
      </c>
      <c r="E1497">
        <v>16</v>
      </c>
      <c r="F1497">
        <v>256</v>
      </c>
      <c r="G1497" t="s">
        <v>114</v>
      </c>
      <c r="H1497" t="s">
        <v>296</v>
      </c>
      <c r="I1497" t="s">
        <v>310</v>
      </c>
      <c r="J1497" t="s">
        <v>295</v>
      </c>
      <c r="K1497">
        <f t="shared" si="52"/>
        <v>0</v>
      </c>
    </row>
    <row r="1498" spans="1:11" x14ac:dyDescent="0.25">
      <c r="A1498" s="75" t="str">
        <f t="shared" si="51"/>
        <v>VAR_Group_13_config_TCOHIGH8512HDDistribuzione Linux</v>
      </c>
      <c r="C1498" t="s">
        <v>333</v>
      </c>
      <c r="D1498" t="s">
        <v>307</v>
      </c>
      <c r="E1498">
        <v>8</v>
      </c>
      <c r="F1498">
        <v>512</v>
      </c>
      <c r="G1498" t="s">
        <v>114</v>
      </c>
      <c r="H1498" t="s">
        <v>115</v>
      </c>
      <c r="I1498" t="s">
        <v>310</v>
      </c>
      <c r="J1498" t="s">
        <v>295</v>
      </c>
      <c r="K1498">
        <f t="shared" si="52"/>
        <v>0</v>
      </c>
    </row>
    <row r="1499" spans="1:11" x14ac:dyDescent="0.25">
      <c r="A1499" s="75" t="str">
        <f t="shared" si="51"/>
        <v>VAR_Group_13_config_TCOHIGH8512HDWindows 11 Pro Education</v>
      </c>
      <c r="C1499" t="s">
        <v>333</v>
      </c>
      <c r="D1499" t="s">
        <v>307</v>
      </c>
      <c r="E1499">
        <v>8</v>
      </c>
      <c r="F1499">
        <v>512</v>
      </c>
      <c r="G1499" t="s">
        <v>114</v>
      </c>
      <c r="H1499" t="s">
        <v>304</v>
      </c>
      <c r="I1499" t="s">
        <v>310</v>
      </c>
      <c r="J1499" t="s">
        <v>295</v>
      </c>
      <c r="K1499">
        <f t="shared" si="52"/>
        <v>0</v>
      </c>
    </row>
    <row r="1500" spans="1:11" x14ac:dyDescent="0.25">
      <c r="A1500" s="75" t="str">
        <f t="shared" si="51"/>
        <v>VAR_Group_13_config_TCOHIGH8512HDWindows 11 Pro</v>
      </c>
      <c r="C1500" t="s">
        <v>333</v>
      </c>
      <c r="D1500" t="s">
        <v>307</v>
      </c>
      <c r="E1500">
        <v>8</v>
      </c>
      <c r="F1500">
        <v>512</v>
      </c>
      <c r="G1500" t="s">
        <v>114</v>
      </c>
      <c r="H1500" t="s">
        <v>296</v>
      </c>
      <c r="I1500" t="s">
        <v>310</v>
      </c>
      <c r="J1500" t="s">
        <v>295</v>
      </c>
      <c r="K1500">
        <f t="shared" si="52"/>
        <v>0</v>
      </c>
    </row>
    <row r="1501" spans="1:11" x14ac:dyDescent="0.25">
      <c r="A1501" s="75" t="str">
        <f t="shared" si="51"/>
        <v>VAR_Group_13_config_TCOHIGH16512HDDistribuzione Linux</v>
      </c>
      <c r="C1501" t="s">
        <v>333</v>
      </c>
      <c r="D1501" t="s">
        <v>307</v>
      </c>
      <c r="E1501">
        <v>16</v>
      </c>
      <c r="F1501">
        <v>512</v>
      </c>
      <c r="G1501" t="s">
        <v>114</v>
      </c>
      <c r="H1501" t="s">
        <v>115</v>
      </c>
      <c r="I1501" t="s">
        <v>310</v>
      </c>
      <c r="J1501" t="s">
        <v>295</v>
      </c>
      <c r="K1501">
        <f t="shared" si="52"/>
        <v>0</v>
      </c>
    </row>
    <row r="1502" spans="1:11" x14ac:dyDescent="0.25">
      <c r="A1502" s="75" t="str">
        <f t="shared" si="51"/>
        <v>VAR_Group_13_config_TCOHIGH16512HDWindows 11 Pro Education</v>
      </c>
      <c r="C1502" t="s">
        <v>333</v>
      </c>
      <c r="D1502" t="s">
        <v>307</v>
      </c>
      <c r="E1502">
        <v>16</v>
      </c>
      <c r="F1502">
        <v>512</v>
      </c>
      <c r="G1502" t="s">
        <v>114</v>
      </c>
      <c r="H1502" t="s">
        <v>304</v>
      </c>
      <c r="I1502" t="s">
        <v>310</v>
      </c>
      <c r="J1502" t="s">
        <v>295</v>
      </c>
      <c r="K1502">
        <f t="shared" si="52"/>
        <v>0</v>
      </c>
    </row>
    <row r="1503" spans="1:11" x14ac:dyDescent="0.25">
      <c r="A1503" s="75" t="str">
        <f t="shared" si="51"/>
        <v>VAR_Group_13_config_TCOHIGH16512HDWindows 11 Pro</v>
      </c>
      <c r="C1503" t="s">
        <v>333</v>
      </c>
      <c r="D1503" t="s">
        <v>307</v>
      </c>
      <c r="E1503">
        <v>16</v>
      </c>
      <c r="F1503">
        <v>512</v>
      </c>
      <c r="G1503" t="s">
        <v>114</v>
      </c>
      <c r="H1503" t="s">
        <v>296</v>
      </c>
      <c r="I1503" t="s">
        <v>310</v>
      </c>
      <c r="J1503" t="s">
        <v>295</v>
      </c>
      <c r="K1503">
        <f t="shared" si="52"/>
        <v>0</v>
      </c>
    </row>
    <row r="1504" spans="1:11" x14ac:dyDescent="0.25">
      <c r="A1504" s="75" t="str">
        <f t="shared" si="51"/>
        <v>VAR_Group_13_config_TCOHIGH8256FHDDistribuzione Linux</v>
      </c>
      <c r="C1504" t="s">
        <v>333</v>
      </c>
      <c r="D1504" t="s">
        <v>307</v>
      </c>
      <c r="E1504">
        <v>8</v>
      </c>
      <c r="F1504">
        <v>256</v>
      </c>
      <c r="G1504" t="s">
        <v>303</v>
      </c>
      <c r="H1504" t="s">
        <v>115</v>
      </c>
      <c r="I1504" t="s">
        <v>310</v>
      </c>
      <c r="J1504" t="s">
        <v>297</v>
      </c>
      <c r="K1504">
        <f t="shared" si="52"/>
        <v>1</v>
      </c>
    </row>
    <row r="1505" spans="1:11" x14ac:dyDescent="0.25">
      <c r="A1505" s="75" t="str">
        <f t="shared" si="51"/>
        <v>VAR_Group_13_config_TCOHIGH8256FHDWindows 11 Pro Education</v>
      </c>
      <c r="C1505" t="s">
        <v>333</v>
      </c>
      <c r="D1505" t="s">
        <v>307</v>
      </c>
      <c r="E1505">
        <v>8</v>
      </c>
      <c r="F1505">
        <v>256</v>
      </c>
      <c r="G1505" t="s">
        <v>303</v>
      </c>
      <c r="H1505" t="s">
        <v>304</v>
      </c>
      <c r="I1505" t="s">
        <v>310</v>
      </c>
      <c r="J1505" t="s">
        <v>297</v>
      </c>
      <c r="K1505">
        <f t="shared" si="52"/>
        <v>1</v>
      </c>
    </row>
    <row r="1506" spans="1:11" x14ac:dyDescent="0.25">
      <c r="A1506" s="75" t="str">
        <f t="shared" si="51"/>
        <v>VAR_Group_13_config_TCOHIGH8256FHDWindows 11 Pro</v>
      </c>
      <c r="C1506" t="s">
        <v>333</v>
      </c>
      <c r="D1506" t="s">
        <v>307</v>
      </c>
      <c r="E1506">
        <v>8</v>
      </c>
      <c r="F1506">
        <v>256</v>
      </c>
      <c r="G1506" t="s">
        <v>303</v>
      </c>
      <c r="H1506" t="s">
        <v>296</v>
      </c>
      <c r="I1506" t="s">
        <v>310</v>
      </c>
      <c r="J1506" t="s">
        <v>297</v>
      </c>
      <c r="K1506">
        <f t="shared" si="52"/>
        <v>1</v>
      </c>
    </row>
    <row r="1507" spans="1:11" x14ac:dyDescent="0.25">
      <c r="A1507" s="75" t="str">
        <f t="shared" si="51"/>
        <v>VAR_Group_13_config_TCOHIGH16256FHDDistribuzione Linux</v>
      </c>
      <c r="C1507" t="s">
        <v>333</v>
      </c>
      <c r="D1507" t="s">
        <v>307</v>
      </c>
      <c r="E1507">
        <v>16</v>
      </c>
      <c r="F1507">
        <v>256</v>
      </c>
      <c r="G1507" t="s">
        <v>303</v>
      </c>
      <c r="H1507" t="s">
        <v>115</v>
      </c>
      <c r="I1507" t="s">
        <v>310</v>
      </c>
      <c r="J1507" t="s">
        <v>297</v>
      </c>
      <c r="K1507">
        <f t="shared" si="52"/>
        <v>1</v>
      </c>
    </row>
    <row r="1508" spans="1:11" x14ac:dyDescent="0.25">
      <c r="A1508" s="75" t="str">
        <f t="shared" si="51"/>
        <v>VAR_Group_13_config_TCOHIGH16256FHDWindows 11 Pro Education</v>
      </c>
      <c r="C1508" t="s">
        <v>333</v>
      </c>
      <c r="D1508" t="s">
        <v>307</v>
      </c>
      <c r="E1508">
        <v>16</v>
      </c>
      <c r="F1508">
        <v>256</v>
      </c>
      <c r="G1508" t="s">
        <v>303</v>
      </c>
      <c r="H1508" t="s">
        <v>304</v>
      </c>
      <c r="I1508" t="s">
        <v>310</v>
      </c>
      <c r="J1508" t="s">
        <v>297</v>
      </c>
      <c r="K1508">
        <f t="shared" si="52"/>
        <v>1</v>
      </c>
    </row>
    <row r="1509" spans="1:11" x14ac:dyDescent="0.25">
      <c r="A1509" s="75" t="str">
        <f t="shared" ref="A1509:A1572" si="53">C1509&amp;"_"&amp;I1509&amp;D1509&amp;E1509&amp;F1509&amp;G1509&amp;H1509</f>
        <v>VAR_Group_13_config_TCOHIGH16256FHDWindows 11 Pro</v>
      </c>
      <c r="C1509" t="s">
        <v>333</v>
      </c>
      <c r="D1509" t="s">
        <v>307</v>
      </c>
      <c r="E1509">
        <v>16</v>
      </c>
      <c r="F1509">
        <v>256</v>
      </c>
      <c r="G1509" t="s">
        <v>303</v>
      </c>
      <c r="H1509" t="s">
        <v>296</v>
      </c>
      <c r="I1509" t="s">
        <v>310</v>
      </c>
      <c r="J1509" t="s">
        <v>297</v>
      </c>
      <c r="K1509">
        <f t="shared" si="52"/>
        <v>1</v>
      </c>
    </row>
    <row r="1510" spans="1:11" x14ac:dyDescent="0.25">
      <c r="A1510" s="75" t="str">
        <f t="shared" si="53"/>
        <v>VAR_Group_13_config_TCOHIGH8512FHDDistribuzione Linux</v>
      </c>
      <c r="C1510" t="s">
        <v>333</v>
      </c>
      <c r="D1510" t="s">
        <v>307</v>
      </c>
      <c r="E1510">
        <v>8</v>
      </c>
      <c r="F1510">
        <v>512</v>
      </c>
      <c r="G1510" t="s">
        <v>303</v>
      </c>
      <c r="H1510" t="s">
        <v>115</v>
      </c>
      <c r="I1510" t="s">
        <v>310</v>
      </c>
      <c r="J1510" t="s">
        <v>297</v>
      </c>
      <c r="K1510">
        <f t="shared" si="52"/>
        <v>1</v>
      </c>
    </row>
    <row r="1511" spans="1:11" x14ac:dyDescent="0.25">
      <c r="A1511" s="75" t="str">
        <f t="shared" si="53"/>
        <v>VAR_Group_13_config_TCOHIGH8512FHDWindows 11 Pro Education</v>
      </c>
      <c r="C1511" t="s">
        <v>333</v>
      </c>
      <c r="D1511" t="s">
        <v>307</v>
      </c>
      <c r="E1511">
        <v>8</v>
      </c>
      <c r="F1511">
        <v>512</v>
      </c>
      <c r="G1511" t="s">
        <v>303</v>
      </c>
      <c r="H1511" t="s">
        <v>304</v>
      </c>
      <c r="I1511" t="s">
        <v>310</v>
      </c>
      <c r="J1511" t="s">
        <v>297</v>
      </c>
      <c r="K1511">
        <f t="shared" si="52"/>
        <v>1</v>
      </c>
    </row>
    <row r="1512" spans="1:11" x14ac:dyDescent="0.25">
      <c r="A1512" s="75" t="str">
        <f t="shared" si="53"/>
        <v>VAR_Group_13_config_TCOHIGH8512FHDWindows 11 Pro</v>
      </c>
      <c r="C1512" t="s">
        <v>333</v>
      </c>
      <c r="D1512" t="s">
        <v>307</v>
      </c>
      <c r="E1512">
        <v>8</v>
      </c>
      <c r="F1512">
        <v>512</v>
      </c>
      <c r="G1512" t="s">
        <v>303</v>
      </c>
      <c r="H1512" t="s">
        <v>296</v>
      </c>
      <c r="I1512" t="s">
        <v>310</v>
      </c>
      <c r="J1512" t="s">
        <v>297</v>
      </c>
      <c r="K1512">
        <f t="shared" si="52"/>
        <v>1</v>
      </c>
    </row>
    <row r="1513" spans="1:11" x14ac:dyDescent="0.25">
      <c r="A1513" s="75" t="str">
        <f t="shared" si="53"/>
        <v>VAR_Group_13_config_TCOHIGH16512FHDDistribuzione Linux</v>
      </c>
      <c r="C1513" t="s">
        <v>333</v>
      </c>
      <c r="D1513" t="s">
        <v>307</v>
      </c>
      <c r="E1513">
        <v>16</v>
      </c>
      <c r="F1513">
        <v>512</v>
      </c>
      <c r="G1513" t="s">
        <v>303</v>
      </c>
      <c r="H1513" t="s">
        <v>115</v>
      </c>
      <c r="I1513" t="s">
        <v>310</v>
      </c>
      <c r="J1513" t="s">
        <v>297</v>
      </c>
      <c r="K1513">
        <f t="shared" si="52"/>
        <v>1</v>
      </c>
    </row>
    <row r="1514" spans="1:11" x14ac:dyDescent="0.25">
      <c r="A1514" s="75" t="str">
        <f t="shared" si="53"/>
        <v>VAR_Group_13_config_TCOHIGH16512FHDWindows 11 Pro Education</v>
      </c>
      <c r="C1514" t="s">
        <v>333</v>
      </c>
      <c r="D1514" t="s">
        <v>307</v>
      </c>
      <c r="E1514">
        <v>16</v>
      </c>
      <c r="F1514">
        <v>512</v>
      </c>
      <c r="G1514" t="s">
        <v>303</v>
      </c>
      <c r="H1514" t="s">
        <v>304</v>
      </c>
      <c r="I1514" t="s">
        <v>310</v>
      </c>
      <c r="J1514" t="s">
        <v>297</v>
      </c>
      <c r="K1514">
        <f t="shared" si="52"/>
        <v>1</v>
      </c>
    </row>
    <row r="1515" spans="1:11" x14ac:dyDescent="0.25">
      <c r="A1515" s="75" t="str">
        <f t="shared" si="53"/>
        <v>VAR_Group_13_config_TCOHIGH16512FHDWindows 11 Pro</v>
      </c>
      <c r="C1515" t="s">
        <v>333</v>
      </c>
      <c r="D1515" t="s">
        <v>307</v>
      </c>
      <c r="E1515">
        <v>16</v>
      </c>
      <c r="F1515">
        <v>512</v>
      </c>
      <c r="G1515" t="s">
        <v>303</v>
      </c>
      <c r="H1515" t="s">
        <v>296</v>
      </c>
      <c r="I1515" t="s">
        <v>310</v>
      </c>
      <c r="J1515" t="s">
        <v>297</v>
      </c>
      <c r="K1515">
        <f t="shared" si="52"/>
        <v>1</v>
      </c>
    </row>
    <row r="1516" spans="1:11" x14ac:dyDescent="0.25">
      <c r="A1516" s="75" t="str">
        <f t="shared" si="53"/>
        <v>RTI IM Direct &amp; Partner_13_config_standardLOW8256HDDistribuzione Linux</v>
      </c>
      <c r="C1516" t="s">
        <v>268</v>
      </c>
      <c r="D1516" t="s">
        <v>305</v>
      </c>
      <c r="E1516">
        <v>8</v>
      </c>
      <c r="F1516">
        <v>256</v>
      </c>
      <c r="G1516" t="s">
        <v>114</v>
      </c>
      <c r="H1516" t="s">
        <v>115</v>
      </c>
      <c r="I1516" t="s">
        <v>312</v>
      </c>
      <c r="J1516" t="s">
        <v>295</v>
      </c>
      <c r="K1516">
        <f t="shared" ref="K1516:K1548" si="54">+IF(J1516="NO",0,1)</f>
        <v>0</v>
      </c>
    </row>
    <row r="1517" spans="1:11" x14ac:dyDescent="0.25">
      <c r="A1517" s="75" t="str">
        <f t="shared" si="53"/>
        <v>RTI IM Direct &amp; Partner_13_config_standardLOW8256HDWindows 11 Pro Education</v>
      </c>
      <c r="C1517" t="s">
        <v>268</v>
      </c>
      <c r="D1517" t="s">
        <v>305</v>
      </c>
      <c r="E1517">
        <v>8</v>
      </c>
      <c r="F1517">
        <v>256</v>
      </c>
      <c r="G1517" t="s">
        <v>114</v>
      </c>
      <c r="H1517" t="s">
        <v>304</v>
      </c>
      <c r="I1517" t="s">
        <v>312</v>
      </c>
      <c r="J1517" t="s">
        <v>295</v>
      </c>
      <c r="K1517">
        <f t="shared" si="54"/>
        <v>0</v>
      </c>
    </row>
    <row r="1518" spans="1:11" x14ac:dyDescent="0.25">
      <c r="A1518" s="75" t="str">
        <f t="shared" si="53"/>
        <v>RTI IM Direct &amp; Partner_13_config_standardLOW8256HDWindows 11 Pro</v>
      </c>
      <c r="C1518" t="s">
        <v>268</v>
      </c>
      <c r="D1518" t="s">
        <v>305</v>
      </c>
      <c r="E1518">
        <v>8</v>
      </c>
      <c r="F1518">
        <v>256</v>
      </c>
      <c r="G1518" t="s">
        <v>114</v>
      </c>
      <c r="H1518" t="s">
        <v>296</v>
      </c>
      <c r="I1518" t="s">
        <v>312</v>
      </c>
      <c r="J1518" t="s">
        <v>295</v>
      </c>
      <c r="K1518">
        <f t="shared" si="54"/>
        <v>0</v>
      </c>
    </row>
    <row r="1519" spans="1:11" x14ac:dyDescent="0.25">
      <c r="A1519" s="75" t="str">
        <f t="shared" si="53"/>
        <v>RTI IM Direct &amp; Partner_13_config_standardLOW16256HDDistribuzione Linux</v>
      </c>
      <c r="C1519" t="s">
        <v>268</v>
      </c>
      <c r="D1519" t="s">
        <v>305</v>
      </c>
      <c r="E1519">
        <v>16</v>
      </c>
      <c r="F1519">
        <v>256</v>
      </c>
      <c r="G1519" t="s">
        <v>114</v>
      </c>
      <c r="H1519" t="s">
        <v>115</v>
      </c>
      <c r="I1519" t="s">
        <v>312</v>
      </c>
      <c r="J1519" t="s">
        <v>295</v>
      </c>
      <c r="K1519">
        <f t="shared" si="54"/>
        <v>0</v>
      </c>
    </row>
    <row r="1520" spans="1:11" x14ac:dyDescent="0.25">
      <c r="A1520" s="75" t="str">
        <f t="shared" si="53"/>
        <v>RTI IM Direct &amp; Partner_13_config_standardLOW16256HDWindows 11 Pro Education</v>
      </c>
      <c r="C1520" t="s">
        <v>268</v>
      </c>
      <c r="D1520" t="s">
        <v>305</v>
      </c>
      <c r="E1520">
        <v>16</v>
      </c>
      <c r="F1520">
        <v>256</v>
      </c>
      <c r="G1520" t="s">
        <v>114</v>
      </c>
      <c r="H1520" t="s">
        <v>304</v>
      </c>
      <c r="I1520" t="s">
        <v>312</v>
      </c>
      <c r="J1520" t="s">
        <v>295</v>
      </c>
      <c r="K1520">
        <f t="shared" si="54"/>
        <v>0</v>
      </c>
    </row>
    <row r="1521" spans="1:11" x14ac:dyDescent="0.25">
      <c r="A1521" s="75" t="str">
        <f t="shared" si="53"/>
        <v>RTI IM Direct &amp; Partner_13_config_standardLOW16256HDWindows 11 Pro</v>
      </c>
      <c r="C1521" t="s">
        <v>268</v>
      </c>
      <c r="D1521" t="s">
        <v>305</v>
      </c>
      <c r="E1521">
        <v>16</v>
      </c>
      <c r="F1521">
        <v>256</v>
      </c>
      <c r="G1521" t="s">
        <v>114</v>
      </c>
      <c r="H1521" t="s">
        <v>296</v>
      </c>
      <c r="I1521" t="s">
        <v>312</v>
      </c>
      <c r="J1521" t="s">
        <v>295</v>
      </c>
      <c r="K1521">
        <f t="shared" si="54"/>
        <v>0</v>
      </c>
    </row>
    <row r="1522" spans="1:11" x14ac:dyDescent="0.25">
      <c r="A1522" s="75" t="str">
        <f t="shared" si="53"/>
        <v>RTI IM Direct &amp; Partner_13_config_standardLOW8512HDDistribuzione Linux</v>
      </c>
      <c r="C1522" t="s">
        <v>268</v>
      </c>
      <c r="D1522" t="s">
        <v>305</v>
      </c>
      <c r="E1522">
        <v>8</v>
      </c>
      <c r="F1522">
        <v>512</v>
      </c>
      <c r="G1522" t="s">
        <v>114</v>
      </c>
      <c r="H1522" t="s">
        <v>115</v>
      </c>
      <c r="I1522" t="s">
        <v>312</v>
      </c>
      <c r="J1522" t="s">
        <v>295</v>
      </c>
      <c r="K1522">
        <f t="shared" si="54"/>
        <v>0</v>
      </c>
    </row>
    <row r="1523" spans="1:11" x14ac:dyDescent="0.25">
      <c r="A1523" s="75" t="str">
        <f t="shared" si="53"/>
        <v>RTI IM Direct &amp; Partner_13_config_standardLOW8512HDWindows 11 Pro Education</v>
      </c>
      <c r="C1523" t="s">
        <v>268</v>
      </c>
      <c r="D1523" t="s">
        <v>305</v>
      </c>
      <c r="E1523">
        <v>8</v>
      </c>
      <c r="F1523">
        <v>512</v>
      </c>
      <c r="G1523" t="s">
        <v>114</v>
      </c>
      <c r="H1523" t="s">
        <v>304</v>
      </c>
      <c r="I1523" t="s">
        <v>312</v>
      </c>
      <c r="J1523" t="s">
        <v>295</v>
      </c>
      <c r="K1523">
        <f t="shared" si="54"/>
        <v>0</v>
      </c>
    </row>
    <row r="1524" spans="1:11" x14ac:dyDescent="0.25">
      <c r="A1524" s="75" t="str">
        <f t="shared" si="53"/>
        <v>RTI IM Direct &amp; Partner_13_config_standardLOW8512HDWindows 11 Pro</v>
      </c>
      <c r="C1524" t="s">
        <v>268</v>
      </c>
      <c r="D1524" t="s">
        <v>305</v>
      </c>
      <c r="E1524">
        <v>8</v>
      </c>
      <c r="F1524">
        <v>512</v>
      </c>
      <c r="G1524" t="s">
        <v>114</v>
      </c>
      <c r="H1524" t="s">
        <v>296</v>
      </c>
      <c r="I1524" t="s">
        <v>312</v>
      </c>
      <c r="J1524" t="s">
        <v>295</v>
      </c>
      <c r="K1524">
        <f t="shared" si="54"/>
        <v>0</v>
      </c>
    </row>
    <row r="1525" spans="1:11" x14ac:dyDescent="0.25">
      <c r="A1525" s="75" t="str">
        <f t="shared" si="53"/>
        <v>RTI IM Direct &amp; Partner_13_config_standardLOW16512HDDistribuzione Linux</v>
      </c>
      <c r="C1525" t="s">
        <v>268</v>
      </c>
      <c r="D1525" t="s">
        <v>305</v>
      </c>
      <c r="E1525">
        <v>16</v>
      </c>
      <c r="F1525">
        <v>512</v>
      </c>
      <c r="G1525" t="s">
        <v>114</v>
      </c>
      <c r="H1525" t="s">
        <v>115</v>
      </c>
      <c r="I1525" t="s">
        <v>312</v>
      </c>
      <c r="J1525" t="s">
        <v>295</v>
      </c>
      <c r="K1525">
        <f t="shared" si="54"/>
        <v>0</v>
      </c>
    </row>
    <row r="1526" spans="1:11" x14ac:dyDescent="0.25">
      <c r="A1526" s="75" t="str">
        <f t="shared" si="53"/>
        <v>RTI IM Direct &amp; Partner_13_config_standardLOW16512HDWindows 11 Pro Education</v>
      </c>
      <c r="C1526" t="s">
        <v>268</v>
      </c>
      <c r="D1526" t="s">
        <v>305</v>
      </c>
      <c r="E1526">
        <v>16</v>
      </c>
      <c r="F1526">
        <v>512</v>
      </c>
      <c r="G1526" t="s">
        <v>114</v>
      </c>
      <c r="H1526" t="s">
        <v>304</v>
      </c>
      <c r="I1526" t="s">
        <v>312</v>
      </c>
      <c r="J1526" t="s">
        <v>295</v>
      </c>
      <c r="K1526">
        <f t="shared" si="54"/>
        <v>0</v>
      </c>
    </row>
    <row r="1527" spans="1:11" x14ac:dyDescent="0.25">
      <c r="A1527" s="75" t="str">
        <f t="shared" si="53"/>
        <v>RTI IM Direct &amp; Partner_13_config_standardLOW16512HDWindows 11 Pro</v>
      </c>
      <c r="C1527" t="s">
        <v>268</v>
      </c>
      <c r="D1527" t="s">
        <v>305</v>
      </c>
      <c r="E1527">
        <v>16</v>
      </c>
      <c r="F1527">
        <v>512</v>
      </c>
      <c r="G1527" t="s">
        <v>114</v>
      </c>
      <c r="H1527" t="s">
        <v>296</v>
      </c>
      <c r="I1527" t="s">
        <v>312</v>
      </c>
      <c r="J1527" t="s">
        <v>295</v>
      </c>
      <c r="K1527">
        <f t="shared" si="54"/>
        <v>0</v>
      </c>
    </row>
    <row r="1528" spans="1:11" x14ac:dyDescent="0.25">
      <c r="A1528" s="75" t="str">
        <f t="shared" si="53"/>
        <v>RTI IM Direct &amp; Partner_13_config_standardLOW8256FHDDistribuzione Linux</v>
      </c>
      <c r="C1528" t="s">
        <v>268</v>
      </c>
      <c r="D1528" t="s">
        <v>305</v>
      </c>
      <c r="E1528">
        <v>8</v>
      </c>
      <c r="F1528">
        <v>256</v>
      </c>
      <c r="G1528" t="s">
        <v>303</v>
      </c>
      <c r="H1528" t="s">
        <v>115</v>
      </c>
      <c r="I1528" t="s">
        <v>312</v>
      </c>
      <c r="J1528" t="s">
        <v>297</v>
      </c>
      <c r="K1528">
        <f t="shared" si="54"/>
        <v>1</v>
      </c>
    </row>
    <row r="1529" spans="1:11" x14ac:dyDescent="0.25">
      <c r="A1529" s="75" t="str">
        <f t="shared" si="53"/>
        <v>RTI IM Direct &amp; Partner_13_config_standardLOW8256FHDWindows 11 Pro Education</v>
      </c>
      <c r="C1529" t="s">
        <v>268</v>
      </c>
      <c r="D1529" t="s">
        <v>305</v>
      </c>
      <c r="E1529">
        <v>8</v>
      </c>
      <c r="F1529">
        <v>256</v>
      </c>
      <c r="G1529" t="s">
        <v>303</v>
      </c>
      <c r="H1529" t="s">
        <v>304</v>
      </c>
      <c r="I1529" t="s">
        <v>312</v>
      </c>
      <c r="J1529" t="s">
        <v>297</v>
      </c>
      <c r="K1529">
        <f t="shared" si="54"/>
        <v>1</v>
      </c>
    </row>
    <row r="1530" spans="1:11" x14ac:dyDescent="0.25">
      <c r="A1530" s="75" t="str">
        <f t="shared" si="53"/>
        <v>RTI IM Direct &amp; Partner_13_config_standardLOW8256FHDWindows 11 Pro</v>
      </c>
      <c r="C1530" t="s">
        <v>268</v>
      </c>
      <c r="D1530" t="s">
        <v>305</v>
      </c>
      <c r="E1530">
        <v>8</v>
      </c>
      <c r="F1530">
        <v>256</v>
      </c>
      <c r="G1530" t="s">
        <v>303</v>
      </c>
      <c r="H1530" t="s">
        <v>296</v>
      </c>
      <c r="I1530" t="s">
        <v>312</v>
      </c>
      <c r="J1530" t="s">
        <v>297</v>
      </c>
      <c r="K1530">
        <f t="shared" si="54"/>
        <v>1</v>
      </c>
    </row>
    <row r="1531" spans="1:11" x14ac:dyDescent="0.25">
      <c r="A1531" s="75" t="str">
        <f t="shared" si="53"/>
        <v>RTI IM Direct &amp; Partner_13_config_standardLOW16256FHDDistribuzione Linux</v>
      </c>
      <c r="C1531" t="s">
        <v>268</v>
      </c>
      <c r="D1531" t="s">
        <v>305</v>
      </c>
      <c r="E1531">
        <v>16</v>
      </c>
      <c r="F1531">
        <v>256</v>
      </c>
      <c r="G1531" t="s">
        <v>303</v>
      </c>
      <c r="H1531" t="s">
        <v>115</v>
      </c>
      <c r="I1531" t="s">
        <v>312</v>
      </c>
      <c r="J1531" t="s">
        <v>295</v>
      </c>
      <c r="K1531">
        <f t="shared" si="54"/>
        <v>0</v>
      </c>
    </row>
    <row r="1532" spans="1:11" x14ac:dyDescent="0.25">
      <c r="A1532" s="75" t="str">
        <f t="shared" si="53"/>
        <v>RTI IM Direct &amp; Partner_13_config_standardLOW16256FHDWindows 11 Pro Education</v>
      </c>
      <c r="C1532" t="s">
        <v>268</v>
      </c>
      <c r="D1532" t="s">
        <v>305</v>
      </c>
      <c r="E1532">
        <v>16</v>
      </c>
      <c r="F1532">
        <v>256</v>
      </c>
      <c r="G1532" t="s">
        <v>303</v>
      </c>
      <c r="H1532" t="s">
        <v>304</v>
      </c>
      <c r="I1532" t="s">
        <v>312</v>
      </c>
      <c r="J1532" t="s">
        <v>295</v>
      </c>
      <c r="K1532">
        <f t="shared" si="54"/>
        <v>0</v>
      </c>
    </row>
    <row r="1533" spans="1:11" x14ac:dyDescent="0.25">
      <c r="A1533" s="75" t="str">
        <f t="shared" si="53"/>
        <v>RTI IM Direct &amp; Partner_13_config_standardLOW16256FHDWindows 11 Pro</v>
      </c>
      <c r="C1533" t="s">
        <v>268</v>
      </c>
      <c r="D1533" t="s">
        <v>305</v>
      </c>
      <c r="E1533">
        <v>16</v>
      </c>
      <c r="F1533">
        <v>256</v>
      </c>
      <c r="G1533" t="s">
        <v>303</v>
      </c>
      <c r="H1533" t="s">
        <v>296</v>
      </c>
      <c r="I1533" t="s">
        <v>312</v>
      </c>
      <c r="J1533" t="s">
        <v>295</v>
      </c>
      <c r="K1533">
        <f t="shared" si="54"/>
        <v>0</v>
      </c>
    </row>
    <row r="1534" spans="1:11" x14ac:dyDescent="0.25">
      <c r="A1534" s="75" t="str">
        <f t="shared" si="53"/>
        <v>RTI IM Direct &amp; Partner_13_config_standardLOW8512FHDDistribuzione Linux</v>
      </c>
      <c r="C1534" t="s">
        <v>268</v>
      </c>
      <c r="D1534" t="s">
        <v>305</v>
      </c>
      <c r="E1534">
        <v>8</v>
      </c>
      <c r="F1534">
        <v>512</v>
      </c>
      <c r="G1534" t="s">
        <v>303</v>
      </c>
      <c r="H1534" t="s">
        <v>115</v>
      </c>
      <c r="I1534" t="s">
        <v>312</v>
      </c>
      <c r="J1534" t="s">
        <v>297</v>
      </c>
      <c r="K1534">
        <f t="shared" si="54"/>
        <v>1</v>
      </c>
    </row>
    <row r="1535" spans="1:11" x14ac:dyDescent="0.25">
      <c r="A1535" s="75" t="str">
        <f t="shared" si="53"/>
        <v>RTI IM Direct &amp; Partner_13_config_standardLOW8512FHDWindows 11 Pro Education</v>
      </c>
      <c r="C1535" t="s">
        <v>268</v>
      </c>
      <c r="D1535" t="s">
        <v>305</v>
      </c>
      <c r="E1535">
        <v>8</v>
      </c>
      <c r="F1535">
        <v>512</v>
      </c>
      <c r="G1535" t="s">
        <v>303</v>
      </c>
      <c r="H1535" t="s">
        <v>304</v>
      </c>
      <c r="I1535" t="s">
        <v>312</v>
      </c>
      <c r="J1535" t="s">
        <v>297</v>
      </c>
      <c r="K1535">
        <f t="shared" si="54"/>
        <v>1</v>
      </c>
    </row>
    <row r="1536" spans="1:11" x14ac:dyDescent="0.25">
      <c r="A1536" s="75" t="str">
        <f t="shared" si="53"/>
        <v>RTI IM Direct &amp; Partner_13_config_standardLOW8512FHDWindows 11 Pro</v>
      </c>
      <c r="C1536" t="s">
        <v>268</v>
      </c>
      <c r="D1536" t="s">
        <v>305</v>
      </c>
      <c r="E1536">
        <v>8</v>
      </c>
      <c r="F1536">
        <v>512</v>
      </c>
      <c r="G1536" t="s">
        <v>303</v>
      </c>
      <c r="H1536" t="s">
        <v>296</v>
      </c>
      <c r="I1536" t="s">
        <v>312</v>
      </c>
      <c r="J1536" t="s">
        <v>297</v>
      </c>
      <c r="K1536">
        <f t="shared" si="54"/>
        <v>1</v>
      </c>
    </row>
    <row r="1537" spans="1:11" x14ac:dyDescent="0.25">
      <c r="A1537" s="75" t="str">
        <f t="shared" si="53"/>
        <v>RTI IM Direct &amp; Partner_13_config_standardLOW16512FHDDistribuzione Linux</v>
      </c>
      <c r="C1537" t="s">
        <v>268</v>
      </c>
      <c r="D1537" t="s">
        <v>305</v>
      </c>
      <c r="E1537">
        <v>16</v>
      </c>
      <c r="F1537">
        <v>512</v>
      </c>
      <c r="G1537" t="s">
        <v>303</v>
      </c>
      <c r="H1537" t="s">
        <v>115</v>
      </c>
      <c r="I1537" t="s">
        <v>312</v>
      </c>
      <c r="J1537" t="s">
        <v>295</v>
      </c>
      <c r="K1537">
        <f t="shared" si="54"/>
        <v>0</v>
      </c>
    </row>
    <row r="1538" spans="1:11" x14ac:dyDescent="0.25">
      <c r="A1538" s="75" t="str">
        <f t="shared" si="53"/>
        <v>RTI IM Direct &amp; Partner_13_config_standardLOW16512FHDWindows 11 Pro Education</v>
      </c>
      <c r="C1538" t="s">
        <v>268</v>
      </c>
      <c r="D1538" t="s">
        <v>305</v>
      </c>
      <c r="E1538">
        <v>16</v>
      </c>
      <c r="F1538">
        <v>512</v>
      </c>
      <c r="G1538" t="s">
        <v>303</v>
      </c>
      <c r="H1538" t="s">
        <v>304</v>
      </c>
      <c r="I1538" t="s">
        <v>312</v>
      </c>
      <c r="J1538" t="s">
        <v>295</v>
      </c>
      <c r="K1538">
        <f t="shared" si="54"/>
        <v>0</v>
      </c>
    </row>
    <row r="1539" spans="1:11" x14ac:dyDescent="0.25">
      <c r="A1539" s="75" t="str">
        <f t="shared" si="53"/>
        <v>RTI IM Direct &amp; Partner_13_config_standardLOW16512FHDWindows 11 Pro</v>
      </c>
      <c r="C1539" t="s">
        <v>268</v>
      </c>
      <c r="D1539" t="s">
        <v>305</v>
      </c>
      <c r="E1539">
        <v>16</v>
      </c>
      <c r="F1539">
        <v>512</v>
      </c>
      <c r="G1539" t="s">
        <v>303</v>
      </c>
      <c r="H1539" t="s">
        <v>296</v>
      </c>
      <c r="I1539" t="s">
        <v>312</v>
      </c>
      <c r="J1539" t="s">
        <v>295</v>
      </c>
      <c r="K1539">
        <f t="shared" si="54"/>
        <v>0</v>
      </c>
    </row>
    <row r="1540" spans="1:11" x14ac:dyDescent="0.25">
      <c r="A1540" s="75" t="str">
        <f t="shared" si="53"/>
        <v>RTI IM Direct &amp; Partner_13_config_standardMID8256HDDistribuzione Linux</v>
      </c>
      <c r="C1540" t="s">
        <v>268</v>
      </c>
      <c r="D1540" t="s">
        <v>306</v>
      </c>
      <c r="E1540">
        <v>8</v>
      </c>
      <c r="F1540">
        <v>256</v>
      </c>
      <c r="G1540" t="s">
        <v>114</v>
      </c>
      <c r="H1540" t="s">
        <v>115</v>
      </c>
      <c r="I1540" t="s">
        <v>312</v>
      </c>
      <c r="J1540" t="s">
        <v>295</v>
      </c>
      <c r="K1540">
        <f t="shared" si="54"/>
        <v>0</v>
      </c>
    </row>
    <row r="1541" spans="1:11" x14ac:dyDescent="0.25">
      <c r="A1541" s="75" t="str">
        <f t="shared" si="53"/>
        <v>RTI IM Direct &amp; Partner_13_config_standardMID8256HDWindows 11 Pro Education</v>
      </c>
      <c r="C1541" t="s">
        <v>268</v>
      </c>
      <c r="D1541" t="s">
        <v>306</v>
      </c>
      <c r="E1541">
        <v>8</v>
      </c>
      <c r="F1541">
        <v>256</v>
      </c>
      <c r="G1541" t="s">
        <v>114</v>
      </c>
      <c r="H1541" t="s">
        <v>304</v>
      </c>
      <c r="I1541" t="s">
        <v>312</v>
      </c>
      <c r="J1541" t="s">
        <v>295</v>
      </c>
      <c r="K1541">
        <f t="shared" si="54"/>
        <v>0</v>
      </c>
    </row>
    <row r="1542" spans="1:11" x14ac:dyDescent="0.25">
      <c r="A1542" s="75" t="str">
        <f t="shared" si="53"/>
        <v>RTI IM Direct &amp; Partner_13_config_standardMID8256HDWindows 11 Pro</v>
      </c>
      <c r="C1542" t="s">
        <v>268</v>
      </c>
      <c r="D1542" t="s">
        <v>306</v>
      </c>
      <c r="E1542">
        <v>8</v>
      </c>
      <c r="F1542">
        <v>256</v>
      </c>
      <c r="G1542" t="s">
        <v>114</v>
      </c>
      <c r="H1542" t="s">
        <v>296</v>
      </c>
      <c r="I1542" t="s">
        <v>312</v>
      </c>
      <c r="J1542" t="s">
        <v>295</v>
      </c>
      <c r="K1542">
        <f t="shared" si="54"/>
        <v>0</v>
      </c>
    </row>
    <row r="1543" spans="1:11" x14ac:dyDescent="0.25">
      <c r="A1543" s="75" t="str">
        <f t="shared" si="53"/>
        <v>RTI IM Direct &amp; Partner_13_config_standardMID16256HDDistribuzione Linux</v>
      </c>
      <c r="C1543" t="s">
        <v>268</v>
      </c>
      <c r="D1543" t="s">
        <v>306</v>
      </c>
      <c r="E1543">
        <v>16</v>
      </c>
      <c r="F1543">
        <v>256</v>
      </c>
      <c r="G1543" t="s">
        <v>114</v>
      </c>
      <c r="H1543" t="s">
        <v>115</v>
      </c>
      <c r="I1543" t="s">
        <v>312</v>
      </c>
      <c r="J1543" t="s">
        <v>295</v>
      </c>
      <c r="K1543">
        <f t="shared" si="54"/>
        <v>0</v>
      </c>
    </row>
    <row r="1544" spans="1:11" x14ac:dyDescent="0.25">
      <c r="A1544" s="75" t="str">
        <f t="shared" si="53"/>
        <v>RTI IM Direct &amp; Partner_13_config_standardMID16256HDWindows 11 Pro Education</v>
      </c>
      <c r="C1544" t="s">
        <v>268</v>
      </c>
      <c r="D1544" t="s">
        <v>306</v>
      </c>
      <c r="E1544">
        <v>16</v>
      </c>
      <c r="F1544">
        <v>256</v>
      </c>
      <c r="G1544" t="s">
        <v>114</v>
      </c>
      <c r="H1544" t="s">
        <v>304</v>
      </c>
      <c r="I1544" t="s">
        <v>312</v>
      </c>
      <c r="J1544" t="s">
        <v>295</v>
      </c>
      <c r="K1544">
        <f t="shared" si="54"/>
        <v>0</v>
      </c>
    </row>
    <row r="1545" spans="1:11" x14ac:dyDescent="0.25">
      <c r="A1545" s="75" t="str">
        <f t="shared" si="53"/>
        <v>RTI IM Direct &amp; Partner_13_config_standardMID16256HDWindows 11 Pro</v>
      </c>
      <c r="C1545" t="s">
        <v>268</v>
      </c>
      <c r="D1545" t="s">
        <v>306</v>
      </c>
      <c r="E1545">
        <v>16</v>
      </c>
      <c r="F1545">
        <v>256</v>
      </c>
      <c r="G1545" t="s">
        <v>114</v>
      </c>
      <c r="H1545" t="s">
        <v>296</v>
      </c>
      <c r="I1545" t="s">
        <v>312</v>
      </c>
      <c r="J1545" t="s">
        <v>295</v>
      </c>
      <c r="K1545">
        <f t="shared" si="54"/>
        <v>0</v>
      </c>
    </row>
    <row r="1546" spans="1:11" x14ac:dyDescent="0.25">
      <c r="A1546" s="75" t="str">
        <f t="shared" si="53"/>
        <v>RTI IM Direct &amp; Partner_13_config_standardMID8512HDDistribuzione Linux</v>
      </c>
      <c r="C1546" t="s">
        <v>268</v>
      </c>
      <c r="D1546" t="s">
        <v>306</v>
      </c>
      <c r="E1546">
        <v>8</v>
      </c>
      <c r="F1546">
        <v>512</v>
      </c>
      <c r="G1546" t="s">
        <v>114</v>
      </c>
      <c r="H1546" t="s">
        <v>115</v>
      </c>
      <c r="I1546" t="s">
        <v>312</v>
      </c>
      <c r="J1546" t="s">
        <v>295</v>
      </c>
      <c r="K1546">
        <f t="shared" si="54"/>
        <v>0</v>
      </c>
    </row>
    <row r="1547" spans="1:11" x14ac:dyDescent="0.25">
      <c r="A1547" s="75" t="str">
        <f t="shared" si="53"/>
        <v>RTI IM Direct &amp; Partner_13_config_standardMID8512HDWindows 11 Pro Education</v>
      </c>
      <c r="C1547" t="s">
        <v>268</v>
      </c>
      <c r="D1547" t="s">
        <v>306</v>
      </c>
      <c r="E1547">
        <v>8</v>
      </c>
      <c r="F1547">
        <v>512</v>
      </c>
      <c r="G1547" t="s">
        <v>114</v>
      </c>
      <c r="H1547" t="s">
        <v>304</v>
      </c>
      <c r="I1547" t="s">
        <v>312</v>
      </c>
      <c r="J1547" t="s">
        <v>295</v>
      </c>
      <c r="K1547">
        <f t="shared" si="54"/>
        <v>0</v>
      </c>
    </row>
    <row r="1548" spans="1:11" x14ac:dyDescent="0.25">
      <c r="A1548" s="75" t="str">
        <f t="shared" si="53"/>
        <v>RTI IM Direct &amp; Partner_13_config_standardMID8512HDWindows 11 Pro</v>
      </c>
      <c r="C1548" t="s">
        <v>268</v>
      </c>
      <c r="D1548" t="s">
        <v>306</v>
      </c>
      <c r="E1548">
        <v>8</v>
      </c>
      <c r="F1548">
        <v>512</v>
      </c>
      <c r="G1548" t="s">
        <v>114</v>
      </c>
      <c r="H1548" t="s">
        <v>296</v>
      </c>
      <c r="I1548" t="s">
        <v>312</v>
      </c>
      <c r="J1548" t="s">
        <v>295</v>
      </c>
      <c r="K1548">
        <f t="shared" si="54"/>
        <v>0</v>
      </c>
    </row>
    <row r="1549" spans="1:11" x14ac:dyDescent="0.25">
      <c r="A1549" s="75" t="str">
        <f t="shared" si="53"/>
        <v>RTI IM Direct &amp; Partner_13_config_standardMID16512HDDistribuzione Linux</v>
      </c>
      <c r="C1549" t="s">
        <v>268</v>
      </c>
      <c r="D1549" t="s">
        <v>306</v>
      </c>
      <c r="E1549">
        <v>16</v>
      </c>
      <c r="F1549">
        <v>512</v>
      </c>
      <c r="G1549" t="s">
        <v>114</v>
      </c>
      <c r="H1549" t="s">
        <v>115</v>
      </c>
      <c r="I1549" t="s">
        <v>312</v>
      </c>
      <c r="J1549" t="s">
        <v>295</v>
      </c>
      <c r="K1549">
        <f t="shared" ref="K1549:K1612" si="55">+IF(J1549="NO",0,1)</f>
        <v>0</v>
      </c>
    </row>
    <row r="1550" spans="1:11" x14ac:dyDescent="0.25">
      <c r="A1550" s="75" t="str">
        <f t="shared" si="53"/>
        <v>RTI IM Direct &amp; Partner_13_config_standardMID16512HDWindows 11 Pro Education</v>
      </c>
      <c r="C1550" t="s">
        <v>268</v>
      </c>
      <c r="D1550" t="s">
        <v>306</v>
      </c>
      <c r="E1550">
        <v>16</v>
      </c>
      <c r="F1550">
        <v>512</v>
      </c>
      <c r="G1550" t="s">
        <v>114</v>
      </c>
      <c r="H1550" t="s">
        <v>304</v>
      </c>
      <c r="I1550" t="s">
        <v>312</v>
      </c>
      <c r="J1550" t="s">
        <v>295</v>
      </c>
      <c r="K1550">
        <f t="shared" si="55"/>
        <v>0</v>
      </c>
    </row>
    <row r="1551" spans="1:11" x14ac:dyDescent="0.25">
      <c r="A1551" s="75" t="str">
        <f t="shared" si="53"/>
        <v>RTI IM Direct &amp; Partner_13_config_standardMID16512HDWindows 11 Pro</v>
      </c>
      <c r="C1551" t="s">
        <v>268</v>
      </c>
      <c r="D1551" t="s">
        <v>306</v>
      </c>
      <c r="E1551">
        <v>16</v>
      </c>
      <c r="F1551">
        <v>512</v>
      </c>
      <c r="G1551" t="s">
        <v>114</v>
      </c>
      <c r="H1551" t="s">
        <v>296</v>
      </c>
      <c r="I1551" t="s">
        <v>312</v>
      </c>
      <c r="J1551" t="s">
        <v>295</v>
      </c>
      <c r="K1551">
        <f t="shared" si="55"/>
        <v>0</v>
      </c>
    </row>
    <row r="1552" spans="1:11" x14ac:dyDescent="0.25">
      <c r="A1552" s="75" t="str">
        <f t="shared" si="53"/>
        <v>RTI IM Direct &amp; Partner_13_config_standardMID8256FHDDistribuzione Linux</v>
      </c>
      <c r="C1552" t="s">
        <v>268</v>
      </c>
      <c r="D1552" t="s">
        <v>306</v>
      </c>
      <c r="E1552">
        <v>8</v>
      </c>
      <c r="F1552">
        <v>256</v>
      </c>
      <c r="G1552" t="s">
        <v>303</v>
      </c>
      <c r="H1552" t="s">
        <v>115</v>
      </c>
      <c r="I1552" t="s">
        <v>312</v>
      </c>
      <c r="J1552" t="s">
        <v>297</v>
      </c>
      <c r="K1552">
        <f t="shared" si="55"/>
        <v>1</v>
      </c>
    </row>
    <row r="1553" spans="1:11" x14ac:dyDescent="0.25">
      <c r="A1553" s="75" t="str">
        <f t="shared" si="53"/>
        <v>RTI IM Direct &amp; Partner_13_config_standardMID8256FHDWindows 11 Pro Education</v>
      </c>
      <c r="C1553" t="s">
        <v>268</v>
      </c>
      <c r="D1553" t="s">
        <v>306</v>
      </c>
      <c r="E1553">
        <v>8</v>
      </c>
      <c r="F1553">
        <v>256</v>
      </c>
      <c r="G1553" t="s">
        <v>303</v>
      </c>
      <c r="H1553" t="s">
        <v>304</v>
      </c>
      <c r="I1553" t="s">
        <v>312</v>
      </c>
      <c r="J1553" t="s">
        <v>297</v>
      </c>
      <c r="K1553">
        <f t="shared" si="55"/>
        <v>1</v>
      </c>
    </row>
    <row r="1554" spans="1:11" x14ac:dyDescent="0.25">
      <c r="A1554" s="75" t="str">
        <f t="shared" si="53"/>
        <v>RTI IM Direct &amp; Partner_13_config_standardMID8256FHDWindows 11 Pro</v>
      </c>
      <c r="C1554" t="s">
        <v>268</v>
      </c>
      <c r="D1554" t="s">
        <v>306</v>
      </c>
      <c r="E1554">
        <v>8</v>
      </c>
      <c r="F1554">
        <v>256</v>
      </c>
      <c r="G1554" t="s">
        <v>303</v>
      </c>
      <c r="H1554" t="s">
        <v>296</v>
      </c>
      <c r="I1554" t="s">
        <v>312</v>
      </c>
      <c r="J1554" t="s">
        <v>297</v>
      </c>
      <c r="K1554">
        <f t="shared" si="55"/>
        <v>1</v>
      </c>
    </row>
    <row r="1555" spans="1:11" x14ac:dyDescent="0.25">
      <c r="A1555" s="75" t="str">
        <f t="shared" si="53"/>
        <v>RTI IM Direct &amp; Partner_13_config_standardMID16256FHDDistribuzione Linux</v>
      </c>
      <c r="C1555" t="s">
        <v>268</v>
      </c>
      <c r="D1555" t="s">
        <v>306</v>
      </c>
      <c r="E1555">
        <v>16</v>
      </c>
      <c r="F1555">
        <v>256</v>
      </c>
      <c r="G1555" t="s">
        <v>303</v>
      </c>
      <c r="H1555" t="s">
        <v>115</v>
      </c>
      <c r="I1555" t="s">
        <v>312</v>
      </c>
      <c r="J1555" t="s">
        <v>297</v>
      </c>
      <c r="K1555">
        <f t="shared" si="55"/>
        <v>1</v>
      </c>
    </row>
    <row r="1556" spans="1:11" x14ac:dyDescent="0.25">
      <c r="A1556" s="75" t="str">
        <f t="shared" si="53"/>
        <v>RTI IM Direct &amp; Partner_13_config_standardMID16256FHDWindows 11 Pro Education</v>
      </c>
      <c r="C1556" t="s">
        <v>268</v>
      </c>
      <c r="D1556" t="s">
        <v>306</v>
      </c>
      <c r="E1556">
        <v>16</v>
      </c>
      <c r="F1556">
        <v>256</v>
      </c>
      <c r="G1556" t="s">
        <v>303</v>
      </c>
      <c r="H1556" t="s">
        <v>304</v>
      </c>
      <c r="I1556" t="s">
        <v>312</v>
      </c>
      <c r="J1556" t="s">
        <v>297</v>
      </c>
      <c r="K1556">
        <f t="shared" si="55"/>
        <v>1</v>
      </c>
    </row>
    <row r="1557" spans="1:11" x14ac:dyDescent="0.25">
      <c r="A1557" s="75" t="str">
        <f t="shared" si="53"/>
        <v>RTI IM Direct &amp; Partner_13_config_standardMID16256FHDWindows 11 Pro</v>
      </c>
      <c r="C1557" t="s">
        <v>268</v>
      </c>
      <c r="D1557" t="s">
        <v>306</v>
      </c>
      <c r="E1557">
        <v>16</v>
      </c>
      <c r="F1557">
        <v>256</v>
      </c>
      <c r="G1557" t="s">
        <v>303</v>
      </c>
      <c r="H1557" t="s">
        <v>296</v>
      </c>
      <c r="I1557" t="s">
        <v>312</v>
      </c>
      <c r="J1557" t="s">
        <v>297</v>
      </c>
      <c r="K1557">
        <f t="shared" si="55"/>
        <v>1</v>
      </c>
    </row>
    <row r="1558" spans="1:11" x14ac:dyDescent="0.25">
      <c r="A1558" s="75" t="str">
        <f t="shared" si="53"/>
        <v>RTI IM Direct &amp; Partner_13_config_standardMID8512FHDDistribuzione Linux</v>
      </c>
      <c r="C1558" t="s">
        <v>268</v>
      </c>
      <c r="D1558" t="s">
        <v>306</v>
      </c>
      <c r="E1558">
        <v>8</v>
      </c>
      <c r="F1558">
        <v>512</v>
      </c>
      <c r="G1558" t="s">
        <v>303</v>
      </c>
      <c r="H1558" t="s">
        <v>115</v>
      </c>
      <c r="I1558" t="s">
        <v>312</v>
      </c>
      <c r="J1558" t="s">
        <v>297</v>
      </c>
      <c r="K1558">
        <f t="shared" si="55"/>
        <v>1</v>
      </c>
    </row>
    <row r="1559" spans="1:11" x14ac:dyDescent="0.25">
      <c r="A1559" s="75" t="str">
        <f t="shared" si="53"/>
        <v>RTI IM Direct &amp; Partner_13_config_standardMID8512FHDWindows 11 Pro Education</v>
      </c>
      <c r="C1559" t="s">
        <v>268</v>
      </c>
      <c r="D1559" t="s">
        <v>306</v>
      </c>
      <c r="E1559">
        <v>8</v>
      </c>
      <c r="F1559">
        <v>512</v>
      </c>
      <c r="G1559" t="s">
        <v>303</v>
      </c>
      <c r="H1559" t="s">
        <v>304</v>
      </c>
      <c r="I1559" t="s">
        <v>312</v>
      </c>
      <c r="J1559" t="s">
        <v>297</v>
      </c>
      <c r="K1559">
        <f t="shared" si="55"/>
        <v>1</v>
      </c>
    </row>
    <row r="1560" spans="1:11" x14ac:dyDescent="0.25">
      <c r="A1560" s="75" t="str">
        <f t="shared" si="53"/>
        <v>RTI IM Direct &amp; Partner_13_config_standardMID8512FHDWindows 11 Pro</v>
      </c>
      <c r="C1560" t="s">
        <v>268</v>
      </c>
      <c r="D1560" t="s">
        <v>306</v>
      </c>
      <c r="E1560">
        <v>8</v>
      </c>
      <c r="F1560">
        <v>512</v>
      </c>
      <c r="G1560" t="s">
        <v>303</v>
      </c>
      <c r="H1560" t="s">
        <v>296</v>
      </c>
      <c r="I1560" t="s">
        <v>312</v>
      </c>
      <c r="J1560" t="s">
        <v>297</v>
      </c>
      <c r="K1560">
        <f t="shared" si="55"/>
        <v>1</v>
      </c>
    </row>
    <row r="1561" spans="1:11" x14ac:dyDescent="0.25">
      <c r="A1561" s="75" t="str">
        <f t="shared" si="53"/>
        <v>RTI IM Direct &amp; Partner_13_config_standardMID16512FHDDistribuzione Linux</v>
      </c>
      <c r="C1561" t="s">
        <v>268</v>
      </c>
      <c r="D1561" t="s">
        <v>306</v>
      </c>
      <c r="E1561">
        <v>16</v>
      </c>
      <c r="F1561">
        <v>512</v>
      </c>
      <c r="G1561" t="s">
        <v>303</v>
      </c>
      <c r="H1561" t="s">
        <v>115</v>
      </c>
      <c r="I1561" t="s">
        <v>312</v>
      </c>
      <c r="J1561" t="s">
        <v>297</v>
      </c>
      <c r="K1561">
        <f t="shared" si="55"/>
        <v>1</v>
      </c>
    </row>
    <row r="1562" spans="1:11" x14ac:dyDescent="0.25">
      <c r="A1562" s="75" t="str">
        <f t="shared" si="53"/>
        <v>RTI IM Direct &amp; Partner_13_config_standardMID16512FHDWindows 11 Pro Education</v>
      </c>
      <c r="C1562" t="s">
        <v>268</v>
      </c>
      <c r="D1562" t="s">
        <v>306</v>
      </c>
      <c r="E1562">
        <v>16</v>
      </c>
      <c r="F1562">
        <v>512</v>
      </c>
      <c r="G1562" t="s">
        <v>303</v>
      </c>
      <c r="H1562" t="s">
        <v>304</v>
      </c>
      <c r="I1562" t="s">
        <v>312</v>
      </c>
      <c r="J1562" t="s">
        <v>297</v>
      </c>
      <c r="K1562">
        <f t="shared" si="55"/>
        <v>1</v>
      </c>
    </row>
    <row r="1563" spans="1:11" x14ac:dyDescent="0.25">
      <c r="A1563" s="75" t="str">
        <f t="shared" si="53"/>
        <v>RTI IM Direct &amp; Partner_13_config_standardMID16512FHDWindows 11 Pro</v>
      </c>
      <c r="C1563" t="s">
        <v>268</v>
      </c>
      <c r="D1563" t="s">
        <v>306</v>
      </c>
      <c r="E1563">
        <v>16</v>
      </c>
      <c r="F1563">
        <v>512</v>
      </c>
      <c r="G1563" t="s">
        <v>303</v>
      </c>
      <c r="H1563" t="s">
        <v>296</v>
      </c>
      <c r="I1563" t="s">
        <v>312</v>
      </c>
      <c r="J1563" t="s">
        <v>297</v>
      </c>
      <c r="K1563">
        <f t="shared" si="55"/>
        <v>1</v>
      </c>
    </row>
    <row r="1564" spans="1:11" x14ac:dyDescent="0.25">
      <c r="A1564" s="75" t="str">
        <f t="shared" si="53"/>
        <v>RTI IM Direct &amp; Partner_13_config_standardHIGH8256HDDistribuzione Linux</v>
      </c>
      <c r="C1564" t="s">
        <v>268</v>
      </c>
      <c r="D1564" t="s">
        <v>307</v>
      </c>
      <c r="E1564">
        <v>8</v>
      </c>
      <c r="F1564">
        <v>256</v>
      </c>
      <c r="G1564" t="s">
        <v>114</v>
      </c>
      <c r="H1564" t="s">
        <v>115</v>
      </c>
      <c r="I1564" t="s">
        <v>312</v>
      </c>
      <c r="J1564" t="s">
        <v>295</v>
      </c>
      <c r="K1564">
        <f t="shared" si="55"/>
        <v>0</v>
      </c>
    </row>
    <row r="1565" spans="1:11" x14ac:dyDescent="0.25">
      <c r="A1565" s="75" t="str">
        <f t="shared" si="53"/>
        <v>RTI IM Direct &amp; Partner_13_config_standardHIGH8256HDWindows 11 Pro Education</v>
      </c>
      <c r="C1565" t="s">
        <v>268</v>
      </c>
      <c r="D1565" t="s">
        <v>307</v>
      </c>
      <c r="E1565">
        <v>8</v>
      </c>
      <c r="F1565">
        <v>256</v>
      </c>
      <c r="G1565" t="s">
        <v>114</v>
      </c>
      <c r="H1565" t="s">
        <v>304</v>
      </c>
      <c r="I1565" t="s">
        <v>312</v>
      </c>
      <c r="J1565" t="s">
        <v>295</v>
      </c>
      <c r="K1565">
        <f t="shared" si="55"/>
        <v>0</v>
      </c>
    </row>
    <row r="1566" spans="1:11" x14ac:dyDescent="0.25">
      <c r="A1566" s="75" t="str">
        <f t="shared" si="53"/>
        <v>RTI IM Direct &amp; Partner_13_config_standardHIGH8256HDWindows 11 Pro</v>
      </c>
      <c r="C1566" t="s">
        <v>268</v>
      </c>
      <c r="D1566" t="s">
        <v>307</v>
      </c>
      <c r="E1566">
        <v>8</v>
      </c>
      <c r="F1566">
        <v>256</v>
      </c>
      <c r="G1566" t="s">
        <v>114</v>
      </c>
      <c r="H1566" t="s">
        <v>296</v>
      </c>
      <c r="I1566" t="s">
        <v>312</v>
      </c>
      <c r="J1566" t="s">
        <v>295</v>
      </c>
      <c r="K1566">
        <f t="shared" si="55"/>
        <v>0</v>
      </c>
    </row>
    <row r="1567" spans="1:11" x14ac:dyDescent="0.25">
      <c r="A1567" s="75" t="str">
        <f t="shared" si="53"/>
        <v>RTI IM Direct &amp; Partner_13_config_standardHIGH16256HDDistribuzione Linux</v>
      </c>
      <c r="C1567" t="s">
        <v>268</v>
      </c>
      <c r="D1567" t="s">
        <v>307</v>
      </c>
      <c r="E1567">
        <v>16</v>
      </c>
      <c r="F1567">
        <v>256</v>
      </c>
      <c r="G1567" t="s">
        <v>114</v>
      </c>
      <c r="H1567" t="s">
        <v>115</v>
      </c>
      <c r="I1567" t="s">
        <v>312</v>
      </c>
      <c r="J1567" t="s">
        <v>295</v>
      </c>
      <c r="K1567">
        <f t="shared" si="55"/>
        <v>0</v>
      </c>
    </row>
    <row r="1568" spans="1:11" x14ac:dyDescent="0.25">
      <c r="A1568" s="75" t="str">
        <f t="shared" si="53"/>
        <v>RTI IM Direct &amp; Partner_13_config_standardHIGH16256HDWindows 11 Pro Education</v>
      </c>
      <c r="C1568" t="s">
        <v>268</v>
      </c>
      <c r="D1568" t="s">
        <v>307</v>
      </c>
      <c r="E1568">
        <v>16</v>
      </c>
      <c r="F1568">
        <v>256</v>
      </c>
      <c r="G1568" t="s">
        <v>114</v>
      </c>
      <c r="H1568" t="s">
        <v>304</v>
      </c>
      <c r="I1568" t="s">
        <v>312</v>
      </c>
      <c r="J1568" t="s">
        <v>295</v>
      </c>
      <c r="K1568">
        <f t="shared" si="55"/>
        <v>0</v>
      </c>
    </row>
    <row r="1569" spans="1:11" x14ac:dyDescent="0.25">
      <c r="A1569" s="75" t="str">
        <f t="shared" si="53"/>
        <v>RTI IM Direct &amp; Partner_13_config_standardHIGH16256HDWindows 11 Pro</v>
      </c>
      <c r="C1569" t="s">
        <v>268</v>
      </c>
      <c r="D1569" t="s">
        <v>307</v>
      </c>
      <c r="E1569">
        <v>16</v>
      </c>
      <c r="F1569">
        <v>256</v>
      </c>
      <c r="G1569" t="s">
        <v>114</v>
      </c>
      <c r="H1569" t="s">
        <v>296</v>
      </c>
      <c r="I1569" t="s">
        <v>312</v>
      </c>
      <c r="J1569" t="s">
        <v>295</v>
      </c>
      <c r="K1569">
        <f t="shared" si="55"/>
        <v>0</v>
      </c>
    </row>
    <row r="1570" spans="1:11" x14ac:dyDescent="0.25">
      <c r="A1570" s="75" t="str">
        <f t="shared" si="53"/>
        <v>RTI IM Direct &amp; Partner_13_config_standardHIGH8512HDDistribuzione Linux</v>
      </c>
      <c r="C1570" t="s">
        <v>268</v>
      </c>
      <c r="D1570" t="s">
        <v>307</v>
      </c>
      <c r="E1570">
        <v>8</v>
      </c>
      <c r="F1570">
        <v>512</v>
      </c>
      <c r="G1570" t="s">
        <v>114</v>
      </c>
      <c r="H1570" t="s">
        <v>115</v>
      </c>
      <c r="I1570" t="s">
        <v>312</v>
      </c>
      <c r="J1570" t="s">
        <v>295</v>
      </c>
      <c r="K1570">
        <f t="shared" si="55"/>
        <v>0</v>
      </c>
    </row>
    <row r="1571" spans="1:11" x14ac:dyDescent="0.25">
      <c r="A1571" s="75" t="str">
        <f t="shared" si="53"/>
        <v>RTI IM Direct &amp; Partner_13_config_standardHIGH8512HDWindows 11 Pro Education</v>
      </c>
      <c r="C1571" t="s">
        <v>268</v>
      </c>
      <c r="D1571" t="s">
        <v>307</v>
      </c>
      <c r="E1571">
        <v>8</v>
      </c>
      <c r="F1571">
        <v>512</v>
      </c>
      <c r="G1571" t="s">
        <v>114</v>
      </c>
      <c r="H1571" t="s">
        <v>304</v>
      </c>
      <c r="I1571" t="s">
        <v>312</v>
      </c>
      <c r="J1571" t="s">
        <v>295</v>
      </c>
      <c r="K1571">
        <f t="shared" si="55"/>
        <v>0</v>
      </c>
    </row>
    <row r="1572" spans="1:11" x14ac:dyDescent="0.25">
      <c r="A1572" s="75" t="str">
        <f t="shared" si="53"/>
        <v>RTI IM Direct &amp; Partner_13_config_standardHIGH8512HDWindows 11 Pro</v>
      </c>
      <c r="C1572" t="s">
        <v>268</v>
      </c>
      <c r="D1572" t="s">
        <v>307</v>
      </c>
      <c r="E1572">
        <v>8</v>
      </c>
      <c r="F1572">
        <v>512</v>
      </c>
      <c r="G1572" t="s">
        <v>114</v>
      </c>
      <c r="H1572" t="s">
        <v>296</v>
      </c>
      <c r="I1572" t="s">
        <v>312</v>
      </c>
      <c r="J1572" t="s">
        <v>295</v>
      </c>
      <c r="K1572">
        <f t="shared" si="55"/>
        <v>0</v>
      </c>
    </row>
    <row r="1573" spans="1:11" x14ac:dyDescent="0.25">
      <c r="A1573" s="75" t="str">
        <f t="shared" ref="A1573:A1636" si="56">C1573&amp;"_"&amp;I1573&amp;D1573&amp;E1573&amp;F1573&amp;G1573&amp;H1573</f>
        <v>RTI IM Direct &amp; Partner_13_config_standardHIGH16512HDDistribuzione Linux</v>
      </c>
      <c r="C1573" t="s">
        <v>268</v>
      </c>
      <c r="D1573" t="s">
        <v>307</v>
      </c>
      <c r="E1573">
        <v>16</v>
      </c>
      <c r="F1573">
        <v>512</v>
      </c>
      <c r="G1573" t="s">
        <v>114</v>
      </c>
      <c r="H1573" t="s">
        <v>115</v>
      </c>
      <c r="I1573" t="s">
        <v>312</v>
      </c>
      <c r="J1573" t="s">
        <v>295</v>
      </c>
      <c r="K1573">
        <f t="shared" si="55"/>
        <v>0</v>
      </c>
    </row>
    <row r="1574" spans="1:11" x14ac:dyDescent="0.25">
      <c r="A1574" s="75" t="str">
        <f t="shared" si="56"/>
        <v>RTI IM Direct &amp; Partner_13_config_standardHIGH16512HDWindows 11 Pro Education</v>
      </c>
      <c r="C1574" t="s">
        <v>268</v>
      </c>
      <c r="D1574" t="s">
        <v>307</v>
      </c>
      <c r="E1574">
        <v>16</v>
      </c>
      <c r="F1574">
        <v>512</v>
      </c>
      <c r="G1574" t="s">
        <v>114</v>
      </c>
      <c r="H1574" t="s">
        <v>304</v>
      </c>
      <c r="I1574" t="s">
        <v>312</v>
      </c>
      <c r="J1574" t="s">
        <v>295</v>
      </c>
      <c r="K1574">
        <f t="shared" si="55"/>
        <v>0</v>
      </c>
    </row>
    <row r="1575" spans="1:11" x14ac:dyDescent="0.25">
      <c r="A1575" s="75" t="str">
        <f t="shared" si="56"/>
        <v>RTI IM Direct &amp; Partner_13_config_standardHIGH16512HDWindows 11 Pro</v>
      </c>
      <c r="C1575" t="s">
        <v>268</v>
      </c>
      <c r="D1575" t="s">
        <v>307</v>
      </c>
      <c r="E1575">
        <v>16</v>
      </c>
      <c r="F1575">
        <v>512</v>
      </c>
      <c r="G1575" t="s">
        <v>114</v>
      </c>
      <c r="H1575" t="s">
        <v>296</v>
      </c>
      <c r="I1575" t="s">
        <v>312</v>
      </c>
      <c r="J1575" t="s">
        <v>295</v>
      </c>
      <c r="K1575">
        <f t="shared" si="55"/>
        <v>0</v>
      </c>
    </row>
    <row r="1576" spans="1:11" x14ac:dyDescent="0.25">
      <c r="A1576" s="75" t="str">
        <f t="shared" si="56"/>
        <v>RTI IM Direct &amp; Partner_13_config_standardHIGH8256FHDDistribuzione Linux</v>
      </c>
      <c r="C1576" t="s">
        <v>268</v>
      </c>
      <c r="D1576" t="s">
        <v>307</v>
      </c>
      <c r="E1576">
        <v>8</v>
      </c>
      <c r="F1576">
        <v>256</v>
      </c>
      <c r="G1576" t="s">
        <v>303</v>
      </c>
      <c r="H1576" t="s">
        <v>115</v>
      </c>
      <c r="I1576" t="s">
        <v>312</v>
      </c>
      <c r="J1576" t="s">
        <v>295</v>
      </c>
      <c r="K1576">
        <f t="shared" si="55"/>
        <v>0</v>
      </c>
    </row>
    <row r="1577" spans="1:11" x14ac:dyDescent="0.25">
      <c r="A1577" s="75" t="str">
        <f t="shared" si="56"/>
        <v>RTI IM Direct &amp; Partner_13_config_standardHIGH8256FHDWindows 11 Pro Education</v>
      </c>
      <c r="C1577" t="s">
        <v>268</v>
      </c>
      <c r="D1577" t="s">
        <v>307</v>
      </c>
      <c r="E1577">
        <v>8</v>
      </c>
      <c r="F1577">
        <v>256</v>
      </c>
      <c r="G1577" t="s">
        <v>303</v>
      </c>
      <c r="H1577" t="s">
        <v>304</v>
      </c>
      <c r="I1577" t="s">
        <v>312</v>
      </c>
      <c r="J1577" t="s">
        <v>295</v>
      </c>
      <c r="K1577">
        <f t="shared" si="55"/>
        <v>0</v>
      </c>
    </row>
    <row r="1578" spans="1:11" x14ac:dyDescent="0.25">
      <c r="A1578" s="75" t="str">
        <f t="shared" si="56"/>
        <v>RTI IM Direct &amp; Partner_13_config_standardHIGH8256FHDWindows 11 Pro</v>
      </c>
      <c r="C1578" t="s">
        <v>268</v>
      </c>
      <c r="D1578" t="s">
        <v>307</v>
      </c>
      <c r="E1578">
        <v>8</v>
      </c>
      <c r="F1578">
        <v>256</v>
      </c>
      <c r="G1578" t="s">
        <v>303</v>
      </c>
      <c r="H1578" t="s">
        <v>296</v>
      </c>
      <c r="I1578" t="s">
        <v>312</v>
      </c>
      <c r="J1578" t="s">
        <v>295</v>
      </c>
      <c r="K1578">
        <f t="shared" si="55"/>
        <v>0</v>
      </c>
    </row>
    <row r="1579" spans="1:11" x14ac:dyDescent="0.25">
      <c r="A1579" s="75" t="str">
        <f t="shared" si="56"/>
        <v>RTI IM Direct &amp; Partner_13_config_standardHIGH16256FHDDistribuzione Linux</v>
      </c>
      <c r="C1579" t="s">
        <v>268</v>
      </c>
      <c r="D1579" t="s">
        <v>307</v>
      </c>
      <c r="E1579">
        <v>16</v>
      </c>
      <c r="F1579">
        <v>256</v>
      </c>
      <c r="G1579" t="s">
        <v>303</v>
      </c>
      <c r="H1579" t="s">
        <v>115</v>
      </c>
      <c r="I1579" t="s">
        <v>312</v>
      </c>
      <c r="J1579" t="s">
        <v>297</v>
      </c>
      <c r="K1579">
        <f t="shared" si="55"/>
        <v>1</v>
      </c>
    </row>
    <row r="1580" spans="1:11" x14ac:dyDescent="0.25">
      <c r="A1580" s="75" t="str">
        <f t="shared" si="56"/>
        <v>RTI IM Direct &amp; Partner_13_config_standardHIGH16256FHDWindows 11 Pro Education</v>
      </c>
      <c r="C1580" t="s">
        <v>268</v>
      </c>
      <c r="D1580" t="s">
        <v>307</v>
      </c>
      <c r="E1580">
        <v>16</v>
      </c>
      <c r="F1580">
        <v>256</v>
      </c>
      <c r="G1580" t="s">
        <v>303</v>
      </c>
      <c r="H1580" t="s">
        <v>304</v>
      </c>
      <c r="I1580" t="s">
        <v>312</v>
      </c>
      <c r="J1580" t="s">
        <v>297</v>
      </c>
      <c r="K1580">
        <f t="shared" si="55"/>
        <v>1</v>
      </c>
    </row>
    <row r="1581" spans="1:11" x14ac:dyDescent="0.25">
      <c r="A1581" s="75" t="str">
        <f t="shared" si="56"/>
        <v>RTI IM Direct &amp; Partner_13_config_standardHIGH16256FHDWindows 11 Pro</v>
      </c>
      <c r="C1581" t="s">
        <v>268</v>
      </c>
      <c r="D1581" t="s">
        <v>307</v>
      </c>
      <c r="E1581">
        <v>16</v>
      </c>
      <c r="F1581">
        <v>256</v>
      </c>
      <c r="G1581" t="s">
        <v>303</v>
      </c>
      <c r="H1581" t="s">
        <v>296</v>
      </c>
      <c r="I1581" t="s">
        <v>312</v>
      </c>
      <c r="J1581" t="s">
        <v>297</v>
      </c>
      <c r="K1581">
        <f t="shared" si="55"/>
        <v>1</v>
      </c>
    </row>
    <row r="1582" spans="1:11" x14ac:dyDescent="0.25">
      <c r="A1582" s="75" t="str">
        <f t="shared" si="56"/>
        <v>RTI IM Direct &amp; Partner_13_config_standardHIGH8512FHDDistribuzione Linux</v>
      </c>
      <c r="C1582" t="s">
        <v>268</v>
      </c>
      <c r="D1582" t="s">
        <v>307</v>
      </c>
      <c r="E1582">
        <v>8</v>
      </c>
      <c r="F1582">
        <v>512</v>
      </c>
      <c r="G1582" t="s">
        <v>303</v>
      </c>
      <c r="H1582" t="s">
        <v>115</v>
      </c>
      <c r="I1582" t="s">
        <v>312</v>
      </c>
      <c r="J1582" t="s">
        <v>295</v>
      </c>
      <c r="K1582">
        <f t="shared" si="55"/>
        <v>0</v>
      </c>
    </row>
    <row r="1583" spans="1:11" x14ac:dyDescent="0.25">
      <c r="A1583" s="75" t="str">
        <f t="shared" si="56"/>
        <v>RTI IM Direct &amp; Partner_13_config_standardHIGH8512FHDWindows 11 Pro Education</v>
      </c>
      <c r="C1583" t="s">
        <v>268</v>
      </c>
      <c r="D1583" t="s">
        <v>307</v>
      </c>
      <c r="E1583">
        <v>8</v>
      </c>
      <c r="F1583">
        <v>512</v>
      </c>
      <c r="G1583" t="s">
        <v>303</v>
      </c>
      <c r="H1583" t="s">
        <v>304</v>
      </c>
      <c r="I1583" t="s">
        <v>312</v>
      </c>
      <c r="J1583" t="s">
        <v>295</v>
      </c>
      <c r="K1583">
        <f t="shared" si="55"/>
        <v>0</v>
      </c>
    </row>
    <row r="1584" spans="1:11" x14ac:dyDescent="0.25">
      <c r="A1584" s="75" t="str">
        <f t="shared" si="56"/>
        <v>RTI IM Direct &amp; Partner_13_config_standardHIGH8512FHDWindows 11 Pro</v>
      </c>
      <c r="C1584" t="s">
        <v>268</v>
      </c>
      <c r="D1584" t="s">
        <v>307</v>
      </c>
      <c r="E1584">
        <v>8</v>
      </c>
      <c r="F1584">
        <v>512</v>
      </c>
      <c r="G1584" t="s">
        <v>303</v>
      </c>
      <c r="H1584" t="s">
        <v>296</v>
      </c>
      <c r="I1584" t="s">
        <v>312</v>
      </c>
      <c r="J1584" t="s">
        <v>295</v>
      </c>
      <c r="K1584">
        <f t="shared" si="55"/>
        <v>0</v>
      </c>
    </row>
    <row r="1585" spans="1:11" x14ac:dyDescent="0.25">
      <c r="A1585" s="75" t="str">
        <f t="shared" si="56"/>
        <v>RTI IM Direct &amp; Partner_13_config_standardHIGH16512FHDDistribuzione Linux</v>
      </c>
      <c r="C1585" t="s">
        <v>268</v>
      </c>
      <c r="D1585" t="s">
        <v>307</v>
      </c>
      <c r="E1585">
        <v>16</v>
      </c>
      <c r="F1585">
        <v>512</v>
      </c>
      <c r="G1585" t="s">
        <v>303</v>
      </c>
      <c r="H1585" t="s">
        <v>115</v>
      </c>
      <c r="I1585" t="s">
        <v>312</v>
      </c>
      <c r="J1585" t="s">
        <v>297</v>
      </c>
      <c r="K1585">
        <f t="shared" si="55"/>
        <v>1</v>
      </c>
    </row>
    <row r="1586" spans="1:11" x14ac:dyDescent="0.25">
      <c r="A1586" s="75" t="str">
        <f t="shared" si="56"/>
        <v>RTI IM Direct &amp; Partner_13_config_standardHIGH16512FHDWindows 11 Pro Education</v>
      </c>
      <c r="C1586" t="s">
        <v>268</v>
      </c>
      <c r="D1586" t="s">
        <v>307</v>
      </c>
      <c r="E1586">
        <v>16</v>
      </c>
      <c r="F1586">
        <v>512</v>
      </c>
      <c r="G1586" t="s">
        <v>303</v>
      </c>
      <c r="H1586" t="s">
        <v>304</v>
      </c>
      <c r="I1586" t="s">
        <v>312</v>
      </c>
      <c r="J1586" t="s">
        <v>297</v>
      </c>
      <c r="K1586">
        <f t="shared" si="55"/>
        <v>1</v>
      </c>
    </row>
    <row r="1587" spans="1:11" x14ac:dyDescent="0.25">
      <c r="A1587" s="75" t="str">
        <f t="shared" si="56"/>
        <v>RTI IM Direct &amp; Partner_13_config_standardHIGH16512FHDWindows 11 Pro</v>
      </c>
      <c r="C1587" t="s">
        <v>268</v>
      </c>
      <c r="D1587" t="s">
        <v>307</v>
      </c>
      <c r="E1587">
        <v>16</v>
      </c>
      <c r="F1587">
        <v>512</v>
      </c>
      <c r="G1587" t="s">
        <v>303</v>
      </c>
      <c r="H1587" t="s">
        <v>296</v>
      </c>
      <c r="I1587" t="s">
        <v>312</v>
      </c>
      <c r="J1587" t="s">
        <v>297</v>
      </c>
      <c r="K1587">
        <f t="shared" si="55"/>
        <v>1</v>
      </c>
    </row>
    <row r="1588" spans="1:11" x14ac:dyDescent="0.25">
      <c r="A1588" s="75" t="str">
        <f t="shared" si="56"/>
        <v>RTI IM Direct &amp; Partner_13_config_TCOLOW8256HDDistribuzione Linux</v>
      </c>
      <c r="C1588" t="s">
        <v>268</v>
      </c>
      <c r="D1588" t="s">
        <v>305</v>
      </c>
      <c r="E1588">
        <v>8</v>
      </c>
      <c r="F1588">
        <v>256</v>
      </c>
      <c r="G1588" t="s">
        <v>114</v>
      </c>
      <c r="H1588" t="s">
        <v>115</v>
      </c>
      <c r="I1588" t="s">
        <v>310</v>
      </c>
      <c r="J1588" t="s">
        <v>295</v>
      </c>
      <c r="K1588">
        <f t="shared" si="55"/>
        <v>0</v>
      </c>
    </row>
    <row r="1589" spans="1:11" x14ac:dyDescent="0.25">
      <c r="A1589" s="75" t="str">
        <f t="shared" si="56"/>
        <v>RTI IM Direct &amp; Partner_13_config_TCOLOW8256HDWindows 11 Pro Education</v>
      </c>
      <c r="C1589" t="s">
        <v>268</v>
      </c>
      <c r="D1589" t="s">
        <v>305</v>
      </c>
      <c r="E1589">
        <v>8</v>
      </c>
      <c r="F1589">
        <v>256</v>
      </c>
      <c r="G1589" t="s">
        <v>114</v>
      </c>
      <c r="H1589" t="s">
        <v>304</v>
      </c>
      <c r="I1589" t="s">
        <v>310</v>
      </c>
      <c r="J1589" t="s">
        <v>295</v>
      </c>
      <c r="K1589">
        <f t="shared" si="55"/>
        <v>0</v>
      </c>
    </row>
    <row r="1590" spans="1:11" x14ac:dyDescent="0.25">
      <c r="A1590" s="75" t="str">
        <f t="shared" si="56"/>
        <v>RTI IM Direct &amp; Partner_13_config_TCOLOW8256HDWindows 11 Pro</v>
      </c>
      <c r="C1590" t="s">
        <v>268</v>
      </c>
      <c r="D1590" t="s">
        <v>305</v>
      </c>
      <c r="E1590">
        <v>8</v>
      </c>
      <c r="F1590">
        <v>256</v>
      </c>
      <c r="G1590" t="s">
        <v>114</v>
      </c>
      <c r="H1590" t="s">
        <v>296</v>
      </c>
      <c r="I1590" t="s">
        <v>310</v>
      </c>
      <c r="J1590" t="s">
        <v>295</v>
      </c>
      <c r="K1590">
        <f t="shared" si="55"/>
        <v>0</v>
      </c>
    </row>
    <row r="1591" spans="1:11" x14ac:dyDescent="0.25">
      <c r="A1591" s="75" t="str">
        <f t="shared" si="56"/>
        <v>RTI IM Direct &amp; Partner_13_config_TCOLOW16256HDDistribuzione Linux</v>
      </c>
      <c r="C1591" t="s">
        <v>268</v>
      </c>
      <c r="D1591" t="s">
        <v>305</v>
      </c>
      <c r="E1591">
        <v>16</v>
      </c>
      <c r="F1591">
        <v>256</v>
      </c>
      <c r="G1591" t="s">
        <v>114</v>
      </c>
      <c r="H1591" t="s">
        <v>115</v>
      </c>
      <c r="I1591" t="s">
        <v>310</v>
      </c>
      <c r="J1591" t="s">
        <v>295</v>
      </c>
      <c r="K1591">
        <f t="shared" si="55"/>
        <v>0</v>
      </c>
    </row>
    <row r="1592" spans="1:11" x14ac:dyDescent="0.25">
      <c r="A1592" s="75" t="str">
        <f t="shared" si="56"/>
        <v>RTI IM Direct &amp; Partner_13_config_TCOLOW16256HDWindows 11 Pro Education</v>
      </c>
      <c r="C1592" t="s">
        <v>268</v>
      </c>
      <c r="D1592" t="s">
        <v>305</v>
      </c>
      <c r="E1592">
        <v>16</v>
      </c>
      <c r="F1592">
        <v>256</v>
      </c>
      <c r="G1592" t="s">
        <v>114</v>
      </c>
      <c r="H1592" t="s">
        <v>304</v>
      </c>
      <c r="I1592" t="s">
        <v>310</v>
      </c>
      <c r="J1592" t="s">
        <v>295</v>
      </c>
      <c r="K1592">
        <f t="shared" si="55"/>
        <v>0</v>
      </c>
    </row>
    <row r="1593" spans="1:11" x14ac:dyDescent="0.25">
      <c r="A1593" s="75" t="str">
        <f t="shared" si="56"/>
        <v>RTI IM Direct &amp; Partner_13_config_TCOLOW16256HDWindows 11 Pro</v>
      </c>
      <c r="C1593" t="s">
        <v>268</v>
      </c>
      <c r="D1593" t="s">
        <v>305</v>
      </c>
      <c r="E1593">
        <v>16</v>
      </c>
      <c r="F1593">
        <v>256</v>
      </c>
      <c r="G1593" t="s">
        <v>114</v>
      </c>
      <c r="H1593" t="s">
        <v>296</v>
      </c>
      <c r="I1593" t="s">
        <v>310</v>
      </c>
      <c r="J1593" t="s">
        <v>295</v>
      </c>
      <c r="K1593">
        <f t="shared" si="55"/>
        <v>0</v>
      </c>
    </row>
    <row r="1594" spans="1:11" x14ac:dyDescent="0.25">
      <c r="A1594" s="75" t="str">
        <f t="shared" si="56"/>
        <v>RTI IM Direct &amp; Partner_13_config_TCOLOW8512HDDistribuzione Linux</v>
      </c>
      <c r="C1594" t="s">
        <v>268</v>
      </c>
      <c r="D1594" t="s">
        <v>305</v>
      </c>
      <c r="E1594">
        <v>8</v>
      </c>
      <c r="F1594">
        <v>512</v>
      </c>
      <c r="G1594" t="s">
        <v>114</v>
      </c>
      <c r="H1594" t="s">
        <v>115</v>
      </c>
      <c r="I1594" t="s">
        <v>310</v>
      </c>
      <c r="J1594" t="s">
        <v>295</v>
      </c>
      <c r="K1594">
        <f t="shared" si="55"/>
        <v>0</v>
      </c>
    </row>
    <row r="1595" spans="1:11" x14ac:dyDescent="0.25">
      <c r="A1595" s="75" t="str">
        <f t="shared" si="56"/>
        <v>RTI IM Direct &amp; Partner_13_config_TCOLOW8512HDWindows 11 Pro Education</v>
      </c>
      <c r="C1595" t="s">
        <v>268</v>
      </c>
      <c r="D1595" t="s">
        <v>305</v>
      </c>
      <c r="E1595">
        <v>8</v>
      </c>
      <c r="F1595">
        <v>512</v>
      </c>
      <c r="G1595" t="s">
        <v>114</v>
      </c>
      <c r="H1595" t="s">
        <v>304</v>
      </c>
      <c r="I1595" t="s">
        <v>310</v>
      </c>
      <c r="J1595" t="s">
        <v>295</v>
      </c>
      <c r="K1595">
        <f t="shared" si="55"/>
        <v>0</v>
      </c>
    </row>
    <row r="1596" spans="1:11" x14ac:dyDescent="0.25">
      <c r="A1596" s="75" t="str">
        <f t="shared" si="56"/>
        <v>RTI IM Direct &amp; Partner_13_config_TCOLOW8512HDWindows 11 Pro</v>
      </c>
      <c r="C1596" t="s">
        <v>268</v>
      </c>
      <c r="D1596" t="s">
        <v>305</v>
      </c>
      <c r="E1596">
        <v>8</v>
      </c>
      <c r="F1596">
        <v>512</v>
      </c>
      <c r="G1596" t="s">
        <v>114</v>
      </c>
      <c r="H1596" t="s">
        <v>296</v>
      </c>
      <c r="I1596" t="s">
        <v>310</v>
      </c>
      <c r="J1596" t="s">
        <v>295</v>
      </c>
      <c r="K1596">
        <f t="shared" si="55"/>
        <v>0</v>
      </c>
    </row>
    <row r="1597" spans="1:11" x14ac:dyDescent="0.25">
      <c r="A1597" s="75" t="str">
        <f t="shared" si="56"/>
        <v>RTI IM Direct &amp; Partner_13_config_TCOLOW16512HDDistribuzione Linux</v>
      </c>
      <c r="C1597" t="s">
        <v>268</v>
      </c>
      <c r="D1597" t="s">
        <v>305</v>
      </c>
      <c r="E1597">
        <v>16</v>
      </c>
      <c r="F1597">
        <v>512</v>
      </c>
      <c r="G1597" t="s">
        <v>114</v>
      </c>
      <c r="H1597" t="s">
        <v>115</v>
      </c>
      <c r="I1597" t="s">
        <v>310</v>
      </c>
      <c r="J1597" t="s">
        <v>295</v>
      </c>
      <c r="K1597">
        <f t="shared" si="55"/>
        <v>0</v>
      </c>
    </row>
    <row r="1598" spans="1:11" x14ac:dyDescent="0.25">
      <c r="A1598" s="75" t="str">
        <f t="shared" si="56"/>
        <v>RTI IM Direct &amp; Partner_13_config_TCOLOW16512HDWindows 11 Pro Education</v>
      </c>
      <c r="C1598" t="s">
        <v>268</v>
      </c>
      <c r="D1598" t="s">
        <v>305</v>
      </c>
      <c r="E1598">
        <v>16</v>
      </c>
      <c r="F1598">
        <v>512</v>
      </c>
      <c r="G1598" t="s">
        <v>114</v>
      </c>
      <c r="H1598" t="s">
        <v>304</v>
      </c>
      <c r="I1598" t="s">
        <v>310</v>
      </c>
      <c r="J1598" t="s">
        <v>295</v>
      </c>
      <c r="K1598">
        <f t="shared" si="55"/>
        <v>0</v>
      </c>
    </row>
    <row r="1599" spans="1:11" x14ac:dyDescent="0.25">
      <c r="A1599" s="75" t="str">
        <f t="shared" si="56"/>
        <v>RTI IM Direct &amp; Partner_13_config_TCOLOW16512HDWindows 11 Pro</v>
      </c>
      <c r="C1599" t="s">
        <v>268</v>
      </c>
      <c r="D1599" t="s">
        <v>305</v>
      </c>
      <c r="E1599">
        <v>16</v>
      </c>
      <c r="F1599">
        <v>512</v>
      </c>
      <c r="G1599" t="s">
        <v>114</v>
      </c>
      <c r="H1599" t="s">
        <v>296</v>
      </c>
      <c r="I1599" t="s">
        <v>310</v>
      </c>
      <c r="J1599" t="s">
        <v>295</v>
      </c>
      <c r="K1599">
        <f t="shared" si="55"/>
        <v>0</v>
      </c>
    </row>
    <row r="1600" spans="1:11" x14ac:dyDescent="0.25">
      <c r="A1600" s="75" t="str">
        <f t="shared" si="56"/>
        <v>RTI IM Direct &amp; Partner_13_config_TCOLOW8256FHDDistribuzione Linux</v>
      </c>
      <c r="C1600" t="s">
        <v>268</v>
      </c>
      <c r="D1600" t="s">
        <v>305</v>
      </c>
      <c r="E1600">
        <v>8</v>
      </c>
      <c r="F1600">
        <v>256</v>
      </c>
      <c r="G1600" t="s">
        <v>303</v>
      </c>
      <c r="H1600" t="s">
        <v>115</v>
      </c>
      <c r="I1600" t="s">
        <v>310</v>
      </c>
      <c r="J1600" t="s">
        <v>297</v>
      </c>
      <c r="K1600">
        <f t="shared" si="55"/>
        <v>1</v>
      </c>
    </row>
    <row r="1601" spans="1:11" x14ac:dyDescent="0.25">
      <c r="A1601" s="75" t="str">
        <f t="shared" si="56"/>
        <v>RTI IM Direct &amp; Partner_13_config_TCOLOW8256FHDWindows 11 Pro Education</v>
      </c>
      <c r="C1601" t="s">
        <v>268</v>
      </c>
      <c r="D1601" t="s">
        <v>305</v>
      </c>
      <c r="E1601">
        <v>8</v>
      </c>
      <c r="F1601">
        <v>256</v>
      </c>
      <c r="G1601" t="s">
        <v>303</v>
      </c>
      <c r="H1601" t="s">
        <v>304</v>
      </c>
      <c r="I1601" t="s">
        <v>310</v>
      </c>
      <c r="J1601" t="s">
        <v>297</v>
      </c>
      <c r="K1601">
        <f t="shared" si="55"/>
        <v>1</v>
      </c>
    </row>
    <row r="1602" spans="1:11" x14ac:dyDescent="0.25">
      <c r="A1602" s="75" t="str">
        <f t="shared" si="56"/>
        <v>RTI IM Direct &amp; Partner_13_config_TCOLOW8256FHDWindows 11 Pro</v>
      </c>
      <c r="C1602" t="s">
        <v>268</v>
      </c>
      <c r="D1602" t="s">
        <v>305</v>
      </c>
      <c r="E1602">
        <v>8</v>
      </c>
      <c r="F1602">
        <v>256</v>
      </c>
      <c r="G1602" t="s">
        <v>303</v>
      </c>
      <c r="H1602" t="s">
        <v>296</v>
      </c>
      <c r="I1602" t="s">
        <v>310</v>
      </c>
      <c r="J1602" t="s">
        <v>297</v>
      </c>
      <c r="K1602">
        <f t="shared" si="55"/>
        <v>1</v>
      </c>
    </row>
    <row r="1603" spans="1:11" x14ac:dyDescent="0.25">
      <c r="A1603" s="75" t="str">
        <f t="shared" si="56"/>
        <v>RTI IM Direct &amp; Partner_13_config_TCOLOW16256FHDDistribuzione Linux</v>
      </c>
      <c r="C1603" t="s">
        <v>268</v>
      </c>
      <c r="D1603" t="s">
        <v>305</v>
      </c>
      <c r="E1603">
        <v>16</v>
      </c>
      <c r="F1603">
        <v>256</v>
      </c>
      <c r="G1603" t="s">
        <v>303</v>
      </c>
      <c r="H1603" t="s">
        <v>115</v>
      </c>
      <c r="I1603" t="s">
        <v>310</v>
      </c>
      <c r="J1603" t="s">
        <v>295</v>
      </c>
      <c r="K1603">
        <f t="shared" si="55"/>
        <v>0</v>
      </c>
    </row>
    <row r="1604" spans="1:11" x14ac:dyDescent="0.25">
      <c r="A1604" s="75" t="str">
        <f t="shared" si="56"/>
        <v>RTI IM Direct &amp; Partner_13_config_TCOLOW16256FHDWindows 11 Pro Education</v>
      </c>
      <c r="C1604" t="s">
        <v>268</v>
      </c>
      <c r="D1604" t="s">
        <v>305</v>
      </c>
      <c r="E1604">
        <v>16</v>
      </c>
      <c r="F1604">
        <v>256</v>
      </c>
      <c r="G1604" t="s">
        <v>303</v>
      </c>
      <c r="H1604" t="s">
        <v>304</v>
      </c>
      <c r="I1604" t="s">
        <v>310</v>
      </c>
      <c r="J1604" t="s">
        <v>295</v>
      </c>
      <c r="K1604">
        <f t="shared" si="55"/>
        <v>0</v>
      </c>
    </row>
    <row r="1605" spans="1:11" x14ac:dyDescent="0.25">
      <c r="A1605" s="75" t="str">
        <f t="shared" si="56"/>
        <v>RTI IM Direct &amp; Partner_13_config_TCOLOW16256FHDWindows 11 Pro</v>
      </c>
      <c r="C1605" t="s">
        <v>268</v>
      </c>
      <c r="D1605" t="s">
        <v>305</v>
      </c>
      <c r="E1605">
        <v>16</v>
      </c>
      <c r="F1605">
        <v>256</v>
      </c>
      <c r="G1605" t="s">
        <v>303</v>
      </c>
      <c r="H1605" t="s">
        <v>296</v>
      </c>
      <c r="I1605" t="s">
        <v>310</v>
      </c>
      <c r="J1605" t="s">
        <v>295</v>
      </c>
      <c r="K1605">
        <f t="shared" si="55"/>
        <v>0</v>
      </c>
    </row>
    <row r="1606" spans="1:11" x14ac:dyDescent="0.25">
      <c r="A1606" s="75" t="str">
        <f t="shared" si="56"/>
        <v>RTI IM Direct &amp; Partner_13_config_TCOLOW8512FHDDistribuzione Linux</v>
      </c>
      <c r="C1606" t="s">
        <v>268</v>
      </c>
      <c r="D1606" t="s">
        <v>305</v>
      </c>
      <c r="E1606">
        <v>8</v>
      </c>
      <c r="F1606">
        <v>512</v>
      </c>
      <c r="G1606" t="s">
        <v>303</v>
      </c>
      <c r="H1606" t="s">
        <v>115</v>
      </c>
      <c r="I1606" t="s">
        <v>310</v>
      </c>
      <c r="J1606" t="s">
        <v>297</v>
      </c>
      <c r="K1606">
        <f t="shared" si="55"/>
        <v>1</v>
      </c>
    </row>
    <row r="1607" spans="1:11" x14ac:dyDescent="0.25">
      <c r="A1607" s="75" t="str">
        <f t="shared" si="56"/>
        <v>RTI IM Direct &amp; Partner_13_config_TCOLOW8512FHDWindows 11 Pro Education</v>
      </c>
      <c r="C1607" t="s">
        <v>268</v>
      </c>
      <c r="D1607" t="s">
        <v>305</v>
      </c>
      <c r="E1607">
        <v>8</v>
      </c>
      <c r="F1607">
        <v>512</v>
      </c>
      <c r="G1607" t="s">
        <v>303</v>
      </c>
      <c r="H1607" t="s">
        <v>304</v>
      </c>
      <c r="I1607" t="s">
        <v>310</v>
      </c>
      <c r="J1607" t="s">
        <v>297</v>
      </c>
      <c r="K1607">
        <f t="shared" si="55"/>
        <v>1</v>
      </c>
    </row>
    <row r="1608" spans="1:11" x14ac:dyDescent="0.25">
      <c r="A1608" s="75" t="str">
        <f t="shared" si="56"/>
        <v>RTI IM Direct &amp; Partner_13_config_TCOLOW8512FHDWindows 11 Pro</v>
      </c>
      <c r="C1608" t="s">
        <v>268</v>
      </c>
      <c r="D1608" t="s">
        <v>305</v>
      </c>
      <c r="E1608">
        <v>8</v>
      </c>
      <c r="F1608">
        <v>512</v>
      </c>
      <c r="G1608" t="s">
        <v>303</v>
      </c>
      <c r="H1608" t="s">
        <v>296</v>
      </c>
      <c r="I1608" t="s">
        <v>310</v>
      </c>
      <c r="J1608" t="s">
        <v>297</v>
      </c>
      <c r="K1608">
        <f t="shared" si="55"/>
        <v>1</v>
      </c>
    </row>
    <row r="1609" spans="1:11" x14ac:dyDescent="0.25">
      <c r="A1609" s="75" t="str">
        <f t="shared" si="56"/>
        <v>RTI IM Direct &amp; Partner_13_config_TCOLOW16512FHDDistribuzione Linux</v>
      </c>
      <c r="C1609" t="s">
        <v>268</v>
      </c>
      <c r="D1609" t="s">
        <v>305</v>
      </c>
      <c r="E1609">
        <v>16</v>
      </c>
      <c r="F1609">
        <v>512</v>
      </c>
      <c r="G1609" t="s">
        <v>303</v>
      </c>
      <c r="H1609" t="s">
        <v>115</v>
      </c>
      <c r="I1609" t="s">
        <v>310</v>
      </c>
      <c r="J1609" t="s">
        <v>295</v>
      </c>
      <c r="K1609">
        <f t="shared" si="55"/>
        <v>0</v>
      </c>
    </row>
    <row r="1610" spans="1:11" x14ac:dyDescent="0.25">
      <c r="A1610" s="75" t="str">
        <f t="shared" si="56"/>
        <v>RTI IM Direct &amp; Partner_13_config_TCOLOW16512FHDWindows 11 Pro Education</v>
      </c>
      <c r="C1610" t="s">
        <v>268</v>
      </c>
      <c r="D1610" t="s">
        <v>305</v>
      </c>
      <c r="E1610">
        <v>16</v>
      </c>
      <c r="F1610">
        <v>512</v>
      </c>
      <c r="G1610" t="s">
        <v>303</v>
      </c>
      <c r="H1610" t="s">
        <v>304</v>
      </c>
      <c r="I1610" t="s">
        <v>310</v>
      </c>
      <c r="J1610" t="s">
        <v>295</v>
      </c>
      <c r="K1610">
        <f t="shared" si="55"/>
        <v>0</v>
      </c>
    </row>
    <row r="1611" spans="1:11" x14ac:dyDescent="0.25">
      <c r="A1611" s="75" t="str">
        <f t="shared" si="56"/>
        <v>RTI IM Direct &amp; Partner_13_config_TCOLOW16512FHDWindows 11 Pro</v>
      </c>
      <c r="C1611" t="s">
        <v>268</v>
      </c>
      <c r="D1611" t="s">
        <v>305</v>
      </c>
      <c r="E1611">
        <v>16</v>
      </c>
      <c r="F1611">
        <v>512</v>
      </c>
      <c r="G1611" t="s">
        <v>303</v>
      </c>
      <c r="H1611" t="s">
        <v>296</v>
      </c>
      <c r="I1611" t="s">
        <v>310</v>
      </c>
      <c r="J1611" t="s">
        <v>295</v>
      </c>
      <c r="K1611">
        <f t="shared" si="55"/>
        <v>0</v>
      </c>
    </row>
    <row r="1612" spans="1:11" x14ac:dyDescent="0.25">
      <c r="A1612" s="75" t="str">
        <f t="shared" si="56"/>
        <v>RTI IM Direct &amp; Partner_13_config_TCOMID8256HDDistribuzione Linux</v>
      </c>
      <c r="C1612" t="s">
        <v>268</v>
      </c>
      <c r="D1612" t="s">
        <v>306</v>
      </c>
      <c r="E1612">
        <v>8</v>
      </c>
      <c r="F1612">
        <v>256</v>
      </c>
      <c r="G1612" t="s">
        <v>114</v>
      </c>
      <c r="H1612" t="s">
        <v>115</v>
      </c>
      <c r="I1612" t="s">
        <v>310</v>
      </c>
      <c r="J1612" t="s">
        <v>295</v>
      </c>
      <c r="K1612">
        <f t="shared" si="55"/>
        <v>0</v>
      </c>
    </row>
    <row r="1613" spans="1:11" x14ac:dyDescent="0.25">
      <c r="A1613" s="75" t="str">
        <f t="shared" si="56"/>
        <v>RTI IM Direct &amp; Partner_13_config_TCOMID8256HDWindows 11 Pro Education</v>
      </c>
      <c r="C1613" t="s">
        <v>268</v>
      </c>
      <c r="D1613" t="s">
        <v>306</v>
      </c>
      <c r="E1613">
        <v>8</v>
      </c>
      <c r="F1613">
        <v>256</v>
      </c>
      <c r="G1613" t="s">
        <v>114</v>
      </c>
      <c r="H1613" t="s">
        <v>304</v>
      </c>
      <c r="I1613" t="s">
        <v>310</v>
      </c>
      <c r="J1613" t="s">
        <v>295</v>
      </c>
      <c r="K1613">
        <f t="shared" ref="K1613:K1676" si="57">+IF(J1613="NO",0,1)</f>
        <v>0</v>
      </c>
    </row>
    <row r="1614" spans="1:11" x14ac:dyDescent="0.25">
      <c r="A1614" s="75" t="str">
        <f t="shared" si="56"/>
        <v>RTI IM Direct &amp; Partner_13_config_TCOMID8256HDWindows 11 Pro</v>
      </c>
      <c r="C1614" t="s">
        <v>268</v>
      </c>
      <c r="D1614" t="s">
        <v>306</v>
      </c>
      <c r="E1614">
        <v>8</v>
      </c>
      <c r="F1614">
        <v>256</v>
      </c>
      <c r="G1614" t="s">
        <v>114</v>
      </c>
      <c r="H1614" t="s">
        <v>296</v>
      </c>
      <c r="I1614" t="s">
        <v>310</v>
      </c>
      <c r="J1614" t="s">
        <v>295</v>
      </c>
      <c r="K1614">
        <f t="shared" si="57"/>
        <v>0</v>
      </c>
    </row>
    <row r="1615" spans="1:11" x14ac:dyDescent="0.25">
      <c r="A1615" s="75" t="str">
        <f t="shared" si="56"/>
        <v>RTI IM Direct &amp; Partner_13_config_TCOMID16256HDDistribuzione Linux</v>
      </c>
      <c r="C1615" t="s">
        <v>268</v>
      </c>
      <c r="D1615" t="s">
        <v>306</v>
      </c>
      <c r="E1615">
        <v>16</v>
      </c>
      <c r="F1615">
        <v>256</v>
      </c>
      <c r="G1615" t="s">
        <v>114</v>
      </c>
      <c r="H1615" t="s">
        <v>115</v>
      </c>
      <c r="I1615" t="s">
        <v>310</v>
      </c>
      <c r="J1615" t="s">
        <v>295</v>
      </c>
      <c r="K1615">
        <f t="shared" si="57"/>
        <v>0</v>
      </c>
    </row>
    <row r="1616" spans="1:11" x14ac:dyDescent="0.25">
      <c r="A1616" s="75" t="str">
        <f t="shared" si="56"/>
        <v>RTI IM Direct &amp; Partner_13_config_TCOMID16256HDWindows 11 Pro Education</v>
      </c>
      <c r="C1616" t="s">
        <v>268</v>
      </c>
      <c r="D1616" t="s">
        <v>306</v>
      </c>
      <c r="E1616">
        <v>16</v>
      </c>
      <c r="F1616">
        <v>256</v>
      </c>
      <c r="G1616" t="s">
        <v>114</v>
      </c>
      <c r="H1616" t="s">
        <v>304</v>
      </c>
      <c r="I1616" t="s">
        <v>310</v>
      </c>
      <c r="J1616" t="s">
        <v>295</v>
      </c>
      <c r="K1616">
        <f t="shared" si="57"/>
        <v>0</v>
      </c>
    </row>
    <row r="1617" spans="1:11" x14ac:dyDescent="0.25">
      <c r="A1617" s="75" t="str">
        <f t="shared" si="56"/>
        <v>RTI IM Direct &amp; Partner_13_config_TCOMID16256HDWindows 11 Pro</v>
      </c>
      <c r="C1617" t="s">
        <v>268</v>
      </c>
      <c r="D1617" t="s">
        <v>306</v>
      </c>
      <c r="E1617">
        <v>16</v>
      </c>
      <c r="F1617">
        <v>256</v>
      </c>
      <c r="G1617" t="s">
        <v>114</v>
      </c>
      <c r="H1617" t="s">
        <v>296</v>
      </c>
      <c r="I1617" t="s">
        <v>310</v>
      </c>
      <c r="J1617" t="s">
        <v>295</v>
      </c>
      <c r="K1617">
        <f t="shared" si="57"/>
        <v>0</v>
      </c>
    </row>
    <row r="1618" spans="1:11" x14ac:dyDescent="0.25">
      <c r="A1618" s="75" t="str">
        <f t="shared" si="56"/>
        <v>RTI IM Direct &amp; Partner_13_config_TCOMID8512HDDistribuzione Linux</v>
      </c>
      <c r="C1618" t="s">
        <v>268</v>
      </c>
      <c r="D1618" t="s">
        <v>306</v>
      </c>
      <c r="E1618">
        <v>8</v>
      </c>
      <c r="F1618">
        <v>512</v>
      </c>
      <c r="G1618" t="s">
        <v>114</v>
      </c>
      <c r="H1618" t="s">
        <v>115</v>
      </c>
      <c r="I1618" t="s">
        <v>310</v>
      </c>
      <c r="J1618" t="s">
        <v>295</v>
      </c>
      <c r="K1618">
        <f t="shared" si="57"/>
        <v>0</v>
      </c>
    </row>
    <row r="1619" spans="1:11" x14ac:dyDescent="0.25">
      <c r="A1619" s="75" t="str">
        <f t="shared" si="56"/>
        <v>RTI IM Direct &amp; Partner_13_config_TCOMID8512HDWindows 11 Pro Education</v>
      </c>
      <c r="C1619" t="s">
        <v>268</v>
      </c>
      <c r="D1619" t="s">
        <v>306</v>
      </c>
      <c r="E1619">
        <v>8</v>
      </c>
      <c r="F1619">
        <v>512</v>
      </c>
      <c r="G1619" t="s">
        <v>114</v>
      </c>
      <c r="H1619" t="s">
        <v>304</v>
      </c>
      <c r="I1619" t="s">
        <v>310</v>
      </c>
      <c r="J1619" t="s">
        <v>295</v>
      </c>
      <c r="K1619">
        <f t="shared" si="57"/>
        <v>0</v>
      </c>
    </row>
    <row r="1620" spans="1:11" x14ac:dyDescent="0.25">
      <c r="A1620" s="75" t="str">
        <f t="shared" si="56"/>
        <v>RTI IM Direct &amp; Partner_13_config_TCOMID8512HDWindows 11 Pro</v>
      </c>
      <c r="C1620" t="s">
        <v>268</v>
      </c>
      <c r="D1620" t="s">
        <v>306</v>
      </c>
      <c r="E1620">
        <v>8</v>
      </c>
      <c r="F1620">
        <v>512</v>
      </c>
      <c r="G1620" t="s">
        <v>114</v>
      </c>
      <c r="H1620" t="s">
        <v>296</v>
      </c>
      <c r="I1620" t="s">
        <v>310</v>
      </c>
      <c r="J1620" t="s">
        <v>295</v>
      </c>
      <c r="K1620">
        <f t="shared" si="57"/>
        <v>0</v>
      </c>
    </row>
    <row r="1621" spans="1:11" x14ac:dyDescent="0.25">
      <c r="A1621" s="75" t="str">
        <f t="shared" si="56"/>
        <v>RTI IM Direct &amp; Partner_13_config_TCOMID16512HDDistribuzione Linux</v>
      </c>
      <c r="C1621" t="s">
        <v>268</v>
      </c>
      <c r="D1621" t="s">
        <v>306</v>
      </c>
      <c r="E1621">
        <v>16</v>
      </c>
      <c r="F1621">
        <v>512</v>
      </c>
      <c r="G1621" t="s">
        <v>114</v>
      </c>
      <c r="H1621" t="s">
        <v>115</v>
      </c>
      <c r="I1621" t="s">
        <v>310</v>
      </c>
      <c r="J1621" t="s">
        <v>295</v>
      </c>
      <c r="K1621">
        <f t="shared" si="57"/>
        <v>0</v>
      </c>
    </row>
    <row r="1622" spans="1:11" x14ac:dyDescent="0.25">
      <c r="A1622" s="75" t="str">
        <f t="shared" si="56"/>
        <v>RTI IM Direct &amp; Partner_13_config_TCOMID16512HDWindows 11 Pro Education</v>
      </c>
      <c r="C1622" t="s">
        <v>268</v>
      </c>
      <c r="D1622" t="s">
        <v>306</v>
      </c>
      <c r="E1622">
        <v>16</v>
      </c>
      <c r="F1622">
        <v>512</v>
      </c>
      <c r="G1622" t="s">
        <v>114</v>
      </c>
      <c r="H1622" t="s">
        <v>304</v>
      </c>
      <c r="I1622" t="s">
        <v>310</v>
      </c>
      <c r="J1622" t="s">
        <v>295</v>
      </c>
      <c r="K1622">
        <f t="shared" si="57"/>
        <v>0</v>
      </c>
    </row>
    <row r="1623" spans="1:11" x14ac:dyDescent="0.25">
      <c r="A1623" s="75" t="str">
        <f t="shared" si="56"/>
        <v>RTI IM Direct &amp; Partner_13_config_TCOMID16512HDWindows 11 Pro</v>
      </c>
      <c r="C1623" t="s">
        <v>268</v>
      </c>
      <c r="D1623" t="s">
        <v>306</v>
      </c>
      <c r="E1623">
        <v>16</v>
      </c>
      <c r="F1623">
        <v>512</v>
      </c>
      <c r="G1623" t="s">
        <v>114</v>
      </c>
      <c r="H1623" t="s">
        <v>296</v>
      </c>
      <c r="I1623" t="s">
        <v>310</v>
      </c>
      <c r="J1623" t="s">
        <v>295</v>
      </c>
      <c r="K1623">
        <f t="shared" si="57"/>
        <v>0</v>
      </c>
    </row>
    <row r="1624" spans="1:11" x14ac:dyDescent="0.25">
      <c r="A1624" s="75" t="str">
        <f t="shared" si="56"/>
        <v>RTI IM Direct &amp; Partner_13_config_TCOMID8256FHDDistribuzione Linux</v>
      </c>
      <c r="C1624" t="s">
        <v>268</v>
      </c>
      <c r="D1624" t="s">
        <v>306</v>
      </c>
      <c r="E1624">
        <v>8</v>
      </c>
      <c r="F1624">
        <v>256</v>
      </c>
      <c r="G1624" t="s">
        <v>303</v>
      </c>
      <c r="H1624" t="s">
        <v>115</v>
      </c>
      <c r="I1624" t="s">
        <v>310</v>
      </c>
      <c r="J1624" t="s">
        <v>297</v>
      </c>
      <c r="K1624">
        <f t="shared" si="57"/>
        <v>1</v>
      </c>
    </row>
    <row r="1625" spans="1:11" x14ac:dyDescent="0.25">
      <c r="A1625" s="75" t="str">
        <f t="shared" si="56"/>
        <v>RTI IM Direct &amp; Partner_13_config_TCOMID8256FHDWindows 11 Pro Education</v>
      </c>
      <c r="C1625" t="s">
        <v>268</v>
      </c>
      <c r="D1625" t="s">
        <v>306</v>
      </c>
      <c r="E1625">
        <v>8</v>
      </c>
      <c r="F1625">
        <v>256</v>
      </c>
      <c r="G1625" t="s">
        <v>303</v>
      </c>
      <c r="H1625" t="s">
        <v>304</v>
      </c>
      <c r="I1625" t="s">
        <v>310</v>
      </c>
      <c r="J1625" t="s">
        <v>297</v>
      </c>
      <c r="K1625">
        <f t="shared" si="57"/>
        <v>1</v>
      </c>
    </row>
    <row r="1626" spans="1:11" x14ac:dyDescent="0.25">
      <c r="A1626" s="75" t="str">
        <f t="shared" si="56"/>
        <v>RTI IM Direct &amp; Partner_13_config_TCOMID8256FHDWindows 11 Pro</v>
      </c>
      <c r="C1626" t="s">
        <v>268</v>
      </c>
      <c r="D1626" t="s">
        <v>306</v>
      </c>
      <c r="E1626">
        <v>8</v>
      </c>
      <c r="F1626">
        <v>256</v>
      </c>
      <c r="G1626" t="s">
        <v>303</v>
      </c>
      <c r="H1626" t="s">
        <v>296</v>
      </c>
      <c r="I1626" t="s">
        <v>310</v>
      </c>
      <c r="J1626" t="s">
        <v>297</v>
      </c>
      <c r="K1626">
        <f t="shared" si="57"/>
        <v>1</v>
      </c>
    </row>
    <row r="1627" spans="1:11" x14ac:dyDescent="0.25">
      <c r="A1627" s="75" t="str">
        <f t="shared" si="56"/>
        <v>RTI IM Direct &amp; Partner_13_config_TCOMID16256FHDDistribuzione Linux</v>
      </c>
      <c r="C1627" t="s">
        <v>268</v>
      </c>
      <c r="D1627" t="s">
        <v>306</v>
      </c>
      <c r="E1627">
        <v>16</v>
      </c>
      <c r="F1627">
        <v>256</v>
      </c>
      <c r="G1627" t="s">
        <v>303</v>
      </c>
      <c r="H1627" t="s">
        <v>115</v>
      </c>
      <c r="I1627" t="s">
        <v>310</v>
      </c>
      <c r="J1627" t="s">
        <v>297</v>
      </c>
      <c r="K1627">
        <f t="shared" si="57"/>
        <v>1</v>
      </c>
    </row>
    <row r="1628" spans="1:11" x14ac:dyDescent="0.25">
      <c r="A1628" s="75" t="str">
        <f t="shared" si="56"/>
        <v>RTI IM Direct &amp; Partner_13_config_TCOMID16256FHDWindows 11 Pro Education</v>
      </c>
      <c r="C1628" t="s">
        <v>268</v>
      </c>
      <c r="D1628" t="s">
        <v>306</v>
      </c>
      <c r="E1628">
        <v>16</v>
      </c>
      <c r="F1628">
        <v>256</v>
      </c>
      <c r="G1628" t="s">
        <v>303</v>
      </c>
      <c r="H1628" t="s">
        <v>304</v>
      </c>
      <c r="I1628" t="s">
        <v>310</v>
      </c>
      <c r="J1628" t="s">
        <v>297</v>
      </c>
      <c r="K1628">
        <f t="shared" si="57"/>
        <v>1</v>
      </c>
    </row>
    <row r="1629" spans="1:11" x14ac:dyDescent="0.25">
      <c r="A1629" s="75" t="str">
        <f t="shared" si="56"/>
        <v>RTI IM Direct &amp; Partner_13_config_TCOMID16256FHDWindows 11 Pro</v>
      </c>
      <c r="C1629" t="s">
        <v>268</v>
      </c>
      <c r="D1629" t="s">
        <v>306</v>
      </c>
      <c r="E1629">
        <v>16</v>
      </c>
      <c r="F1629">
        <v>256</v>
      </c>
      <c r="G1629" t="s">
        <v>303</v>
      </c>
      <c r="H1629" t="s">
        <v>296</v>
      </c>
      <c r="I1629" t="s">
        <v>310</v>
      </c>
      <c r="J1629" t="s">
        <v>297</v>
      </c>
      <c r="K1629">
        <f t="shared" si="57"/>
        <v>1</v>
      </c>
    </row>
    <row r="1630" spans="1:11" x14ac:dyDescent="0.25">
      <c r="A1630" s="75" t="str">
        <f t="shared" si="56"/>
        <v>RTI IM Direct &amp; Partner_13_config_TCOMID8512FHDDistribuzione Linux</v>
      </c>
      <c r="C1630" t="s">
        <v>268</v>
      </c>
      <c r="D1630" t="s">
        <v>306</v>
      </c>
      <c r="E1630">
        <v>8</v>
      </c>
      <c r="F1630">
        <v>512</v>
      </c>
      <c r="G1630" t="s">
        <v>303</v>
      </c>
      <c r="H1630" t="s">
        <v>115</v>
      </c>
      <c r="I1630" t="s">
        <v>310</v>
      </c>
      <c r="J1630" t="s">
        <v>297</v>
      </c>
      <c r="K1630">
        <f t="shared" si="57"/>
        <v>1</v>
      </c>
    </row>
    <row r="1631" spans="1:11" x14ac:dyDescent="0.25">
      <c r="A1631" s="75" t="str">
        <f t="shared" si="56"/>
        <v>RTI IM Direct &amp; Partner_13_config_TCOMID8512FHDWindows 11 Pro Education</v>
      </c>
      <c r="C1631" t="s">
        <v>268</v>
      </c>
      <c r="D1631" t="s">
        <v>306</v>
      </c>
      <c r="E1631">
        <v>8</v>
      </c>
      <c r="F1631">
        <v>512</v>
      </c>
      <c r="G1631" t="s">
        <v>303</v>
      </c>
      <c r="H1631" t="s">
        <v>304</v>
      </c>
      <c r="I1631" t="s">
        <v>310</v>
      </c>
      <c r="J1631" t="s">
        <v>297</v>
      </c>
      <c r="K1631">
        <f t="shared" si="57"/>
        <v>1</v>
      </c>
    </row>
    <row r="1632" spans="1:11" x14ac:dyDescent="0.25">
      <c r="A1632" s="75" t="str">
        <f t="shared" si="56"/>
        <v>RTI IM Direct &amp; Partner_13_config_TCOMID8512FHDWindows 11 Pro</v>
      </c>
      <c r="C1632" t="s">
        <v>268</v>
      </c>
      <c r="D1632" t="s">
        <v>306</v>
      </c>
      <c r="E1632">
        <v>8</v>
      </c>
      <c r="F1632">
        <v>512</v>
      </c>
      <c r="G1632" t="s">
        <v>303</v>
      </c>
      <c r="H1632" t="s">
        <v>296</v>
      </c>
      <c r="I1632" t="s">
        <v>310</v>
      </c>
      <c r="J1632" t="s">
        <v>297</v>
      </c>
      <c r="K1632">
        <f t="shared" si="57"/>
        <v>1</v>
      </c>
    </row>
    <row r="1633" spans="1:11" x14ac:dyDescent="0.25">
      <c r="A1633" s="75" t="str">
        <f t="shared" si="56"/>
        <v>RTI IM Direct &amp; Partner_13_config_TCOMID16512FHDDistribuzione Linux</v>
      </c>
      <c r="C1633" t="s">
        <v>268</v>
      </c>
      <c r="D1633" t="s">
        <v>306</v>
      </c>
      <c r="E1633">
        <v>16</v>
      </c>
      <c r="F1633">
        <v>512</v>
      </c>
      <c r="G1633" t="s">
        <v>303</v>
      </c>
      <c r="H1633" t="s">
        <v>115</v>
      </c>
      <c r="I1633" t="s">
        <v>310</v>
      </c>
      <c r="J1633" t="s">
        <v>297</v>
      </c>
      <c r="K1633">
        <f t="shared" si="57"/>
        <v>1</v>
      </c>
    </row>
    <row r="1634" spans="1:11" x14ac:dyDescent="0.25">
      <c r="A1634" s="75" t="str">
        <f t="shared" si="56"/>
        <v>RTI IM Direct &amp; Partner_13_config_TCOMID16512FHDWindows 11 Pro Education</v>
      </c>
      <c r="C1634" t="s">
        <v>268</v>
      </c>
      <c r="D1634" t="s">
        <v>306</v>
      </c>
      <c r="E1634">
        <v>16</v>
      </c>
      <c r="F1634">
        <v>512</v>
      </c>
      <c r="G1634" t="s">
        <v>303</v>
      </c>
      <c r="H1634" t="s">
        <v>304</v>
      </c>
      <c r="I1634" t="s">
        <v>310</v>
      </c>
      <c r="J1634" t="s">
        <v>297</v>
      </c>
      <c r="K1634">
        <f t="shared" si="57"/>
        <v>1</v>
      </c>
    </row>
    <row r="1635" spans="1:11" x14ac:dyDescent="0.25">
      <c r="A1635" s="75" t="str">
        <f t="shared" si="56"/>
        <v>RTI IM Direct &amp; Partner_13_config_TCOMID16512FHDWindows 11 Pro</v>
      </c>
      <c r="C1635" t="s">
        <v>268</v>
      </c>
      <c r="D1635" t="s">
        <v>306</v>
      </c>
      <c r="E1635">
        <v>16</v>
      </c>
      <c r="F1635">
        <v>512</v>
      </c>
      <c r="G1635" t="s">
        <v>303</v>
      </c>
      <c r="H1635" t="s">
        <v>296</v>
      </c>
      <c r="I1635" t="s">
        <v>310</v>
      </c>
      <c r="J1635" t="s">
        <v>297</v>
      </c>
      <c r="K1635">
        <f t="shared" si="57"/>
        <v>1</v>
      </c>
    </row>
    <row r="1636" spans="1:11" x14ac:dyDescent="0.25">
      <c r="A1636" s="75" t="str">
        <f t="shared" si="56"/>
        <v>RTI IM Direct &amp; Partner_13_config_TCOHIGH8256HDDistribuzione Linux</v>
      </c>
      <c r="C1636" t="s">
        <v>268</v>
      </c>
      <c r="D1636" t="s">
        <v>307</v>
      </c>
      <c r="E1636">
        <v>8</v>
      </c>
      <c r="F1636">
        <v>256</v>
      </c>
      <c r="G1636" t="s">
        <v>114</v>
      </c>
      <c r="H1636" t="s">
        <v>115</v>
      </c>
      <c r="I1636" t="s">
        <v>310</v>
      </c>
      <c r="J1636" t="s">
        <v>295</v>
      </c>
      <c r="K1636">
        <f t="shared" si="57"/>
        <v>0</v>
      </c>
    </row>
    <row r="1637" spans="1:11" x14ac:dyDescent="0.25">
      <c r="A1637" s="75" t="str">
        <f t="shared" ref="A1637:A1700" si="58">C1637&amp;"_"&amp;I1637&amp;D1637&amp;E1637&amp;F1637&amp;G1637&amp;H1637</f>
        <v>RTI IM Direct &amp; Partner_13_config_TCOHIGH8256HDWindows 11 Pro Education</v>
      </c>
      <c r="C1637" t="s">
        <v>268</v>
      </c>
      <c r="D1637" t="s">
        <v>307</v>
      </c>
      <c r="E1637">
        <v>8</v>
      </c>
      <c r="F1637">
        <v>256</v>
      </c>
      <c r="G1637" t="s">
        <v>114</v>
      </c>
      <c r="H1637" t="s">
        <v>304</v>
      </c>
      <c r="I1637" t="s">
        <v>310</v>
      </c>
      <c r="J1637" t="s">
        <v>295</v>
      </c>
      <c r="K1637">
        <f t="shared" si="57"/>
        <v>0</v>
      </c>
    </row>
    <row r="1638" spans="1:11" x14ac:dyDescent="0.25">
      <c r="A1638" s="75" t="str">
        <f t="shared" si="58"/>
        <v>RTI IM Direct &amp; Partner_13_config_TCOHIGH8256HDWindows 11 Pro</v>
      </c>
      <c r="C1638" t="s">
        <v>268</v>
      </c>
      <c r="D1638" t="s">
        <v>307</v>
      </c>
      <c r="E1638">
        <v>8</v>
      </c>
      <c r="F1638">
        <v>256</v>
      </c>
      <c r="G1638" t="s">
        <v>114</v>
      </c>
      <c r="H1638" t="s">
        <v>296</v>
      </c>
      <c r="I1638" t="s">
        <v>310</v>
      </c>
      <c r="J1638" t="s">
        <v>295</v>
      </c>
      <c r="K1638">
        <f t="shared" si="57"/>
        <v>0</v>
      </c>
    </row>
    <row r="1639" spans="1:11" x14ac:dyDescent="0.25">
      <c r="A1639" s="75" t="str">
        <f t="shared" si="58"/>
        <v>RTI IM Direct &amp; Partner_13_config_TCOHIGH16256HDDistribuzione Linux</v>
      </c>
      <c r="C1639" t="s">
        <v>268</v>
      </c>
      <c r="D1639" t="s">
        <v>307</v>
      </c>
      <c r="E1639">
        <v>16</v>
      </c>
      <c r="F1639">
        <v>256</v>
      </c>
      <c r="G1639" t="s">
        <v>114</v>
      </c>
      <c r="H1639" t="s">
        <v>115</v>
      </c>
      <c r="I1639" t="s">
        <v>310</v>
      </c>
      <c r="J1639" t="s">
        <v>295</v>
      </c>
      <c r="K1639">
        <f t="shared" si="57"/>
        <v>0</v>
      </c>
    </row>
    <row r="1640" spans="1:11" x14ac:dyDescent="0.25">
      <c r="A1640" s="75" t="str">
        <f t="shared" si="58"/>
        <v>RTI IM Direct &amp; Partner_13_config_TCOHIGH16256HDWindows 11 Pro Education</v>
      </c>
      <c r="C1640" t="s">
        <v>268</v>
      </c>
      <c r="D1640" t="s">
        <v>307</v>
      </c>
      <c r="E1640">
        <v>16</v>
      </c>
      <c r="F1640">
        <v>256</v>
      </c>
      <c r="G1640" t="s">
        <v>114</v>
      </c>
      <c r="H1640" t="s">
        <v>304</v>
      </c>
      <c r="I1640" t="s">
        <v>310</v>
      </c>
      <c r="J1640" t="s">
        <v>295</v>
      </c>
      <c r="K1640">
        <f t="shared" si="57"/>
        <v>0</v>
      </c>
    </row>
    <row r="1641" spans="1:11" x14ac:dyDescent="0.25">
      <c r="A1641" s="75" t="str">
        <f t="shared" si="58"/>
        <v>RTI IM Direct &amp; Partner_13_config_TCOHIGH16256HDWindows 11 Pro</v>
      </c>
      <c r="C1641" t="s">
        <v>268</v>
      </c>
      <c r="D1641" t="s">
        <v>307</v>
      </c>
      <c r="E1641">
        <v>16</v>
      </c>
      <c r="F1641">
        <v>256</v>
      </c>
      <c r="G1641" t="s">
        <v>114</v>
      </c>
      <c r="H1641" t="s">
        <v>296</v>
      </c>
      <c r="I1641" t="s">
        <v>310</v>
      </c>
      <c r="J1641" t="s">
        <v>295</v>
      </c>
      <c r="K1641">
        <f t="shared" si="57"/>
        <v>0</v>
      </c>
    </row>
    <row r="1642" spans="1:11" x14ac:dyDescent="0.25">
      <c r="A1642" s="75" t="str">
        <f t="shared" si="58"/>
        <v>RTI IM Direct &amp; Partner_13_config_TCOHIGH8512HDDistribuzione Linux</v>
      </c>
      <c r="C1642" t="s">
        <v>268</v>
      </c>
      <c r="D1642" t="s">
        <v>307</v>
      </c>
      <c r="E1642">
        <v>8</v>
      </c>
      <c r="F1642">
        <v>512</v>
      </c>
      <c r="G1642" t="s">
        <v>114</v>
      </c>
      <c r="H1642" t="s">
        <v>115</v>
      </c>
      <c r="I1642" t="s">
        <v>310</v>
      </c>
      <c r="J1642" t="s">
        <v>295</v>
      </c>
      <c r="K1642">
        <f t="shared" si="57"/>
        <v>0</v>
      </c>
    </row>
    <row r="1643" spans="1:11" x14ac:dyDescent="0.25">
      <c r="A1643" s="75" t="str">
        <f t="shared" si="58"/>
        <v>RTI IM Direct &amp; Partner_13_config_TCOHIGH8512HDWindows 11 Pro Education</v>
      </c>
      <c r="C1643" t="s">
        <v>268</v>
      </c>
      <c r="D1643" t="s">
        <v>307</v>
      </c>
      <c r="E1643">
        <v>8</v>
      </c>
      <c r="F1643">
        <v>512</v>
      </c>
      <c r="G1643" t="s">
        <v>114</v>
      </c>
      <c r="H1643" t="s">
        <v>304</v>
      </c>
      <c r="I1643" t="s">
        <v>310</v>
      </c>
      <c r="J1643" t="s">
        <v>295</v>
      </c>
      <c r="K1643">
        <f t="shared" si="57"/>
        <v>0</v>
      </c>
    </row>
    <row r="1644" spans="1:11" x14ac:dyDescent="0.25">
      <c r="A1644" s="75" t="str">
        <f t="shared" si="58"/>
        <v>RTI IM Direct &amp; Partner_13_config_TCOHIGH8512HDWindows 11 Pro</v>
      </c>
      <c r="C1644" t="s">
        <v>268</v>
      </c>
      <c r="D1644" t="s">
        <v>307</v>
      </c>
      <c r="E1644">
        <v>8</v>
      </c>
      <c r="F1644">
        <v>512</v>
      </c>
      <c r="G1644" t="s">
        <v>114</v>
      </c>
      <c r="H1644" t="s">
        <v>296</v>
      </c>
      <c r="I1644" t="s">
        <v>310</v>
      </c>
      <c r="J1644" t="s">
        <v>295</v>
      </c>
      <c r="K1644">
        <f t="shared" si="57"/>
        <v>0</v>
      </c>
    </row>
    <row r="1645" spans="1:11" x14ac:dyDescent="0.25">
      <c r="A1645" s="75" t="str">
        <f t="shared" si="58"/>
        <v>RTI IM Direct &amp; Partner_13_config_TCOHIGH16512HDDistribuzione Linux</v>
      </c>
      <c r="C1645" t="s">
        <v>268</v>
      </c>
      <c r="D1645" t="s">
        <v>307</v>
      </c>
      <c r="E1645">
        <v>16</v>
      </c>
      <c r="F1645">
        <v>512</v>
      </c>
      <c r="G1645" t="s">
        <v>114</v>
      </c>
      <c r="H1645" t="s">
        <v>115</v>
      </c>
      <c r="I1645" t="s">
        <v>310</v>
      </c>
      <c r="J1645" t="s">
        <v>295</v>
      </c>
      <c r="K1645">
        <f t="shared" si="57"/>
        <v>0</v>
      </c>
    </row>
    <row r="1646" spans="1:11" x14ac:dyDescent="0.25">
      <c r="A1646" s="75" t="str">
        <f t="shared" si="58"/>
        <v>RTI IM Direct &amp; Partner_13_config_TCOHIGH16512HDWindows 11 Pro Education</v>
      </c>
      <c r="C1646" t="s">
        <v>268</v>
      </c>
      <c r="D1646" t="s">
        <v>307</v>
      </c>
      <c r="E1646">
        <v>16</v>
      </c>
      <c r="F1646">
        <v>512</v>
      </c>
      <c r="G1646" t="s">
        <v>114</v>
      </c>
      <c r="H1646" t="s">
        <v>304</v>
      </c>
      <c r="I1646" t="s">
        <v>310</v>
      </c>
      <c r="J1646" t="s">
        <v>295</v>
      </c>
      <c r="K1646">
        <f t="shared" si="57"/>
        <v>0</v>
      </c>
    </row>
    <row r="1647" spans="1:11" x14ac:dyDescent="0.25">
      <c r="A1647" s="75" t="str">
        <f t="shared" si="58"/>
        <v>RTI IM Direct &amp; Partner_13_config_TCOHIGH16512HDWindows 11 Pro</v>
      </c>
      <c r="C1647" t="s">
        <v>268</v>
      </c>
      <c r="D1647" t="s">
        <v>307</v>
      </c>
      <c r="E1647">
        <v>16</v>
      </c>
      <c r="F1647">
        <v>512</v>
      </c>
      <c r="G1647" t="s">
        <v>114</v>
      </c>
      <c r="H1647" t="s">
        <v>296</v>
      </c>
      <c r="I1647" t="s">
        <v>310</v>
      </c>
      <c r="J1647" t="s">
        <v>295</v>
      </c>
      <c r="K1647">
        <f t="shared" si="57"/>
        <v>0</v>
      </c>
    </row>
    <row r="1648" spans="1:11" x14ac:dyDescent="0.25">
      <c r="A1648" s="75" t="str">
        <f t="shared" si="58"/>
        <v>RTI IM Direct &amp; Partner_13_config_TCOHIGH8256FHDDistribuzione Linux</v>
      </c>
      <c r="C1648" t="s">
        <v>268</v>
      </c>
      <c r="D1648" t="s">
        <v>307</v>
      </c>
      <c r="E1648">
        <v>8</v>
      </c>
      <c r="F1648">
        <v>256</v>
      </c>
      <c r="G1648" t="s">
        <v>303</v>
      </c>
      <c r="H1648" t="s">
        <v>115</v>
      </c>
      <c r="I1648" t="s">
        <v>310</v>
      </c>
      <c r="J1648" t="s">
        <v>295</v>
      </c>
      <c r="K1648">
        <f t="shared" si="57"/>
        <v>0</v>
      </c>
    </row>
    <row r="1649" spans="1:11" x14ac:dyDescent="0.25">
      <c r="A1649" s="75" t="str">
        <f t="shared" si="58"/>
        <v>RTI IM Direct &amp; Partner_13_config_TCOHIGH8256FHDWindows 11 Pro Education</v>
      </c>
      <c r="C1649" t="s">
        <v>268</v>
      </c>
      <c r="D1649" t="s">
        <v>307</v>
      </c>
      <c r="E1649">
        <v>8</v>
      </c>
      <c r="F1649">
        <v>256</v>
      </c>
      <c r="G1649" t="s">
        <v>303</v>
      </c>
      <c r="H1649" t="s">
        <v>304</v>
      </c>
      <c r="I1649" t="s">
        <v>310</v>
      </c>
      <c r="J1649" t="s">
        <v>295</v>
      </c>
      <c r="K1649">
        <f t="shared" si="57"/>
        <v>0</v>
      </c>
    </row>
    <row r="1650" spans="1:11" x14ac:dyDescent="0.25">
      <c r="A1650" s="75" t="str">
        <f t="shared" si="58"/>
        <v>RTI IM Direct &amp; Partner_13_config_TCOHIGH8256FHDWindows 11 Pro</v>
      </c>
      <c r="C1650" t="s">
        <v>268</v>
      </c>
      <c r="D1650" t="s">
        <v>307</v>
      </c>
      <c r="E1650">
        <v>8</v>
      </c>
      <c r="F1650">
        <v>256</v>
      </c>
      <c r="G1650" t="s">
        <v>303</v>
      </c>
      <c r="H1650" t="s">
        <v>296</v>
      </c>
      <c r="I1650" t="s">
        <v>310</v>
      </c>
      <c r="J1650" t="s">
        <v>295</v>
      </c>
      <c r="K1650">
        <f t="shared" si="57"/>
        <v>0</v>
      </c>
    </row>
    <row r="1651" spans="1:11" x14ac:dyDescent="0.25">
      <c r="A1651" s="75" t="str">
        <f t="shared" si="58"/>
        <v>RTI IM Direct &amp; Partner_13_config_TCOHIGH16256FHDDistribuzione Linux</v>
      </c>
      <c r="C1651" t="s">
        <v>268</v>
      </c>
      <c r="D1651" t="s">
        <v>307</v>
      </c>
      <c r="E1651">
        <v>16</v>
      </c>
      <c r="F1651">
        <v>256</v>
      </c>
      <c r="G1651" t="s">
        <v>303</v>
      </c>
      <c r="H1651" t="s">
        <v>115</v>
      </c>
      <c r="I1651" t="s">
        <v>310</v>
      </c>
      <c r="J1651" t="s">
        <v>297</v>
      </c>
      <c r="K1651">
        <f t="shared" si="57"/>
        <v>1</v>
      </c>
    </row>
    <row r="1652" spans="1:11" x14ac:dyDescent="0.25">
      <c r="A1652" s="75" t="str">
        <f t="shared" si="58"/>
        <v>RTI IM Direct &amp; Partner_13_config_TCOHIGH16256FHDWindows 11 Pro Education</v>
      </c>
      <c r="C1652" t="s">
        <v>268</v>
      </c>
      <c r="D1652" t="s">
        <v>307</v>
      </c>
      <c r="E1652">
        <v>16</v>
      </c>
      <c r="F1652">
        <v>256</v>
      </c>
      <c r="G1652" t="s">
        <v>303</v>
      </c>
      <c r="H1652" t="s">
        <v>304</v>
      </c>
      <c r="I1652" t="s">
        <v>310</v>
      </c>
      <c r="J1652" t="s">
        <v>297</v>
      </c>
      <c r="K1652">
        <f t="shared" si="57"/>
        <v>1</v>
      </c>
    </row>
    <row r="1653" spans="1:11" x14ac:dyDescent="0.25">
      <c r="A1653" s="75" t="str">
        <f t="shared" si="58"/>
        <v>RTI IM Direct &amp; Partner_13_config_TCOHIGH16256FHDWindows 11 Pro</v>
      </c>
      <c r="C1653" t="s">
        <v>268</v>
      </c>
      <c r="D1653" t="s">
        <v>307</v>
      </c>
      <c r="E1653">
        <v>16</v>
      </c>
      <c r="F1653">
        <v>256</v>
      </c>
      <c r="G1653" t="s">
        <v>303</v>
      </c>
      <c r="H1653" t="s">
        <v>296</v>
      </c>
      <c r="I1653" t="s">
        <v>310</v>
      </c>
      <c r="J1653" t="s">
        <v>297</v>
      </c>
      <c r="K1653">
        <f t="shared" si="57"/>
        <v>1</v>
      </c>
    </row>
    <row r="1654" spans="1:11" x14ac:dyDescent="0.25">
      <c r="A1654" s="75" t="str">
        <f t="shared" si="58"/>
        <v>RTI IM Direct &amp; Partner_13_config_TCOHIGH8512FHDDistribuzione Linux</v>
      </c>
      <c r="C1654" t="s">
        <v>268</v>
      </c>
      <c r="D1654" t="s">
        <v>307</v>
      </c>
      <c r="E1654">
        <v>8</v>
      </c>
      <c r="F1654">
        <v>512</v>
      </c>
      <c r="G1654" t="s">
        <v>303</v>
      </c>
      <c r="H1654" t="s">
        <v>115</v>
      </c>
      <c r="I1654" t="s">
        <v>310</v>
      </c>
      <c r="J1654" t="s">
        <v>295</v>
      </c>
      <c r="K1654">
        <f t="shared" si="57"/>
        <v>0</v>
      </c>
    </row>
    <row r="1655" spans="1:11" x14ac:dyDescent="0.25">
      <c r="A1655" s="75" t="str">
        <f t="shared" si="58"/>
        <v>RTI IM Direct &amp; Partner_13_config_TCOHIGH8512FHDWindows 11 Pro Education</v>
      </c>
      <c r="C1655" t="s">
        <v>268</v>
      </c>
      <c r="D1655" t="s">
        <v>307</v>
      </c>
      <c r="E1655">
        <v>8</v>
      </c>
      <c r="F1655">
        <v>512</v>
      </c>
      <c r="G1655" t="s">
        <v>303</v>
      </c>
      <c r="H1655" t="s">
        <v>304</v>
      </c>
      <c r="I1655" t="s">
        <v>310</v>
      </c>
      <c r="J1655" t="s">
        <v>295</v>
      </c>
      <c r="K1655">
        <f t="shared" si="57"/>
        <v>0</v>
      </c>
    </row>
    <row r="1656" spans="1:11" x14ac:dyDescent="0.25">
      <c r="A1656" s="75" t="str">
        <f t="shared" si="58"/>
        <v>RTI IM Direct &amp; Partner_13_config_TCOHIGH8512FHDWindows 11 Pro</v>
      </c>
      <c r="C1656" t="s">
        <v>268</v>
      </c>
      <c r="D1656" t="s">
        <v>307</v>
      </c>
      <c r="E1656">
        <v>8</v>
      </c>
      <c r="F1656">
        <v>512</v>
      </c>
      <c r="G1656" t="s">
        <v>303</v>
      </c>
      <c r="H1656" t="s">
        <v>296</v>
      </c>
      <c r="I1656" t="s">
        <v>310</v>
      </c>
      <c r="J1656" t="s">
        <v>295</v>
      </c>
      <c r="K1656">
        <f t="shared" si="57"/>
        <v>0</v>
      </c>
    </row>
    <row r="1657" spans="1:11" x14ac:dyDescent="0.25">
      <c r="A1657" s="75" t="str">
        <f t="shared" si="58"/>
        <v>RTI IM Direct &amp; Partner_13_config_TCOHIGH16512FHDDistribuzione Linux</v>
      </c>
      <c r="C1657" t="s">
        <v>268</v>
      </c>
      <c r="D1657" t="s">
        <v>307</v>
      </c>
      <c r="E1657">
        <v>16</v>
      </c>
      <c r="F1657">
        <v>512</v>
      </c>
      <c r="G1657" t="s">
        <v>303</v>
      </c>
      <c r="H1657" t="s">
        <v>115</v>
      </c>
      <c r="I1657" t="s">
        <v>310</v>
      </c>
      <c r="J1657" t="s">
        <v>297</v>
      </c>
      <c r="K1657">
        <f t="shared" si="57"/>
        <v>1</v>
      </c>
    </row>
    <row r="1658" spans="1:11" x14ac:dyDescent="0.25">
      <c r="A1658" s="75" t="str">
        <f t="shared" si="58"/>
        <v>RTI IM Direct &amp; Partner_13_config_TCOHIGH16512FHDWindows 11 Pro Education</v>
      </c>
      <c r="C1658" t="s">
        <v>268</v>
      </c>
      <c r="D1658" t="s">
        <v>307</v>
      </c>
      <c r="E1658">
        <v>16</v>
      </c>
      <c r="F1658">
        <v>512</v>
      </c>
      <c r="G1658" t="s">
        <v>303</v>
      </c>
      <c r="H1658" t="s">
        <v>304</v>
      </c>
      <c r="I1658" t="s">
        <v>310</v>
      </c>
      <c r="J1658" t="s">
        <v>297</v>
      </c>
      <c r="K1658">
        <f t="shared" si="57"/>
        <v>1</v>
      </c>
    </row>
    <row r="1659" spans="1:11" x14ac:dyDescent="0.25">
      <c r="A1659" s="75" t="str">
        <f t="shared" si="58"/>
        <v>RTI IM Direct &amp; Partner_13_config_TCOHIGH16512FHDWindows 11 Pro</v>
      </c>
      <c r="C1659" t="s">
        <v>268</v>
      </c>
      <c r="D1659" t="s">
        <v>307</v>
      </c>
      <c r="E1659">
        <v>16</v>
      </c>
      <c r="F1659">
        <v>512</v>
      </c>
      <c r="G1659" t="s">
        <v>303</v>
      </c>
      <c r="H1659" t="s">
        <v>296</v>
      </c>
      <c r="I1659" t="s">
        <v>310</v>
      </c>
      <c r="J1659" t="s">
        <v>297</v>
      </c>
      <c r="K1659">
        <f t="shared" si="57"/>
        <v>1</v>
      </c>
    </row>
    <row r="1660" spans="1:11" x14ac:dyDescent="0.25">
      <c r="A1660" s="75" t="str">
        <f t="shared" si="58"/>
        <v>Converge_15_config_standardLOW8256HDDistribuzione Linux</v>
      </c>
      <c r="C1660" s="80" t="s">
        <v>391</v>
      </c>
      <c r="D1660" t="s">
        <v>305</v>
      </c>
      <c r="E1660">
        <v>8</v>
      </c>
      <c r="F1660">
        <v>256</v>
      </c>
      <c r="G1660" t="s">
        <v>114</v>
      </c>
      <c r="H1660" t="s">
        <v>115</v>
      </c>
      <c r="I1660" t="s">
        <v>313</v>
      </c>
      <c r="J1660" t="s">
        <v>297</v>
      </c>
      <c r="K1660">
        <f t="shared" si="57"/>
        <v>1</v>
      </c>
    </row>
    <row r="1661" spans="1:11" x14ac:dyDescent="0.25">
      <c r="A1661" s="75" t="str">
        <f t="shared" si="58"/>
        <v>Converge_15_config_standardLOW8256HDWindows 11 Pro Education</v>
      </c>
      <c r="C1661" s="80" t="s">
        <v>391</v>
      </c>
      <c r="D1661" t="s">
        <v>305</v>
      </c>
      <c r="E1661">
        <v>8</v>
      </c>
      <c r="F1661">
        <v>256</v>
      </c>
      <c r="G1661" t="s">
        <v>114</v>
      </c>
      <c r="H1661" t="s">
        <v>304</v>
      </c>
      <c r="I1661" t="s">
        <v>313</v>
      </c>
      <c r="J1661" t="s">
        <v>297</v>
      </c>
      <c r="K1661">
        <f t="shared" si="57"/>
        <v>1</v>
      </c>
    </row>
    <row r="1662" spans="1:11" x14ac:dyDescent="0.25">
      <c r="A1662" s="75" t="str">
        <f t="shared" si="58"/>
        <v>Converge_15_config_standardLOW8256HDWindows 11 Pro</v>
      </c>
      <c r="C1662" s="80" t="s">
        <v>391</v>
      </c>
      <c r="D1662" t="s">
        <v>305</v>
      </c>
      <c r="E1662">
        <v>8</v>
      </c>
      <c r="F1662">
        <v>256</v>
      </c>
      <c r="G1662" t="s">
        <v>114</v>
      </c>
      <c r="H1662" t="s">
        <v>296</v>
      </c>
      <c r="I1662" t="s">
        <v>313</v>
      </c>
      <c r="J1662" t="s">
        <v>297</v>
      </c>
      <c r="K1662">
        <f t="shared" si="57"/>
        <v>1</v>
      </c>
    </row>
    <row r="1663" spans="1:11" x14ac:dyDescent="0.25">
      <c r="A1663" s="75" t="str">
        <f t="shared" si="58"/>
        <v>Converge_15_config_standardLOW16256HDDistribuzione Linux</v>
      </c>
      <c r="C1663" s="80" t="s">
        <v>391</v>
      </c>
      <c r="D1663" t="s">
        <v>305</v>
      </c>
      <c r="E1663">
        <v>16</v>
      </c>
      <c r="F1663">
        <v>256</v>
      </c>
      <c r="G1663" t="s">
        <v>114</v>
      </c>
      <c r="H1663" t="s">
        <v>115</v>
      </c>
      <c r="I1663" t="s">
        <v>313</v>
      </c>
      <c r="J1663" t="s">
        <v>297</v>
      </c>
      <c r="K1663">
        <f t="shared" si="57"/>
        <v>1</v>
      </c>
    </row>
    <row r="1664" spans="1:11" x14ac:dyDescent="0.25">
      <c r="A1664" s="75" t="str">
        <f t="shared" si="58"/>
        <v>Converge_15_config_standardLOW16256HDWindows 11 Pro Education</v>
      </c>
      <c r="C1664" s="80" t="s">
        <v>391</v>
      </c>
      <c r="D1664" t="s">
        <v>305</v>
      </c>
      <c r="E1664">
        <v>16</v>
      </c>
      <c r="F1664">
        <v>256</v>
      </c>
      <c r="G1664" t="s">
        <v>114</v>
      </c>
      <c r="H1664" t="s">
        <v>304</v>
      </c>
      <c r="I1664" t="s">
        <v>313</v>
      </c>
      <c r="J1664" t="s">
        <v>297</v>
      </c>
      <c r="K1664">
        <f t="shared" si="57"/>
        <v>1</v>
      </c>
    </row>
    <row r="1665" spans="1:11" x14ac:dyDescent="0.25">
      <c r="A1665" s="75" t="str">
        <f t="shared" si="58"/>
        <v>Converge_15_config_standardLOW16256HDWindows 11 Pro</v>
      </c>
      <c r="C1665" s="80" t="s">
        <v>391</v>
      </c>
      <c r="D1665" t="s">
        <v>305</v>
      </c>
      <c r="E1665">
        <v>16</v>
      </c>
      <c r="F1665">
        <v>256</v>
      </c>
      <c r="G1665" t="s">
        <v>114</v>
      </c>
      <c r="H1665" t="s">
        <v>296</v>
      </c>
      <c r="I1665" t="s">
        <v>313</v>
      </c>
      <c r="J1665" t="s">
        <v>297</v>
      </c>
      <c r="K1665">
        <f t="shared" si="57"/>
        <v>1</v>
      </c>
    </row>
    <row r="1666" spans="1:11" x14ac:dyDescent="0.25">
      <c r="A1666" s="75" t="str">
        <f t="shared" si="58"/>
        <v>Converge_15_config_standardLOW8512HDDistribuzione Linux</v>
      </c>
      <c r="C1666" s="80" t="s">
        <v>391</v>
      </c>
      <c r="D1666" t="s">
        <v>305</v>
      </c>
      <c r="E1666">
        <v>8</v>
      </c>
      <c r="F1666">
        <v>512</v>
      </c>
      <c r="G1666" t="s">
        <v>114</v>
      </c>
      <c r="H1666" t="s">
        <v>115</v>
      </c>
      <c r="I1666" t="s">
        <v>313</v>
      </c>
      <c r="J1666" t="s">
        <v>297</v>
      </c>
      <c r="K1666">
        <f t="shared" si="57"/>
        <v>1</v>
      </c>
    </row>
    <row r="1667" spans="1:11" x14ac:dyDescent="0.25">
      <c r="A1667" s="75" t="str">
        <f t="shared" si="58"/>
        <v>Converge_15_config_standardLOW8512HDWindows 11 Pro Education</v>
      </c>
      <c r="C1667" s="80" t="s">
        <v>391</v>
      </c>
      <c r="D1667" t="s">
        <v>305</v>
      </c>
      <c r="E1667">
        <v>8</v>
      </c>
      <c r="F1667">
        <v>512</v>
      </c>
      <c r="G1667" t="s">
        <v>114</v>
      </c>
      <c r="H1667" t="s">
        <v>304</v>
      </c>
      <c r="I1667" t="s">
        <v>313</v>
      </c>
      <c r="J1667" t="s">
        <v>297</v>
      </c>
      <c r="K1667">
        <f t="shared" si="57"/>
        <v>1</v>
      </c>
    </row>
    <row r="1668" spans="1:11" x14ac:dyDescent="0.25">
      <c r="A1668" s="75" t="str">
        <f t="shared" si="58"/>
        <v>Converge_15_config_standardLOW8512HDWindows 11 Pro</v>
      </c>
      <c r="C1668" s="80" t="s">
        <v>391</v>
      </c>
      <c r="D1668" t="s">
        <v>305</v>
      </c>
      <c r="E1668">
        <v>8</v>
      </c>
      <c r="F1668">
        <v>512</v>
      </c>
      <c r="G1668" t="s">
        <v>114</v>
      </c>
      <c r="H1668" t="s">
        <v>296</v>
      </c>
      <c r="I1668" t="s">
        <v>313</v>
      </c>
      <c r="J1668" t="s">
        <v>297</v>
      </c>
      <c r="K1668">
        <f t="shared" si="57"/>
        <v>1</v>
      </c>
    </row>
    <row r="1669" spans="1:11" x14ac:dyDescent="0.25">
      <c r="A1669" s="75" t="str">
        <f t="shared" si="58"/>
        <v>Converge_15_config_standardLOW16512HDDistribuzione Linux</v>
      </c>
      <c r="C1669" s="80" t="s">
        <v>391</v>
      </c>
      <c r="D1669" t="s">
        <v>305</v>
      </c>
      <c r="E1669">
        <v>16</v>
      </c>
      <c r="F1669">
        <v>512</v>
      </c>
      <c r="G1669" t="s">
        <v>114</v>
      </c>
      <c r="H1669" t="s">
        <v>115</v>
      </c>
      <c r="I1669" t="s">
        <v>313</v>
      </c>
      <c r="J1669" t="s">
        <v>297</v>
      </c>
      <c r="K1669">
        <f t="shared" si="57"/>
        <v>1</v>
      </c>
    </row>
    <row r="1670" spans="1:11" x14ac:dyDescent="0.25">
      <c r="A1670" s="75" t="str">
        <f t="shared" si="58"/>
        <v>Converge_15_config_standardLOW16512HDWindows 11 Pro Education</v>
      </c>
      <c r="C1670" s="80" t="s">
        <v>391</v>
      </c>
      <c r="D1670" t="s">
        <v>305</v>
      </c>
      <c r="E1670">
        <v>16</v>
      </c>
      <c r="F1670">
        <v>512</v>
      </c>
      <c r="G1670" t="s">
        <v>114</v>
      </c>
      <c r="H1670" t="s">
        <v>304</v>
      </c>
      <c r="I1670" t="s">
        <v>313</v>
      </c>
      <c r="J1670" t="s">
        <v>297</v>
      </c>
      <c r="K1670">
        <f t="shared" si="57"/>
        <v>1</v>
      </c>
    </row>
    <row r="1671" spans="1:11" x14ac:dyDescent="0.25">
      <c r="A1671" s="75" t="str">
        <f t="shared" si="58"/>
        <v>Converge_15_config_standardLOW16512HDWindows 11 Pro</v>
      </c>
      <c r="C1671" s="80" t="s">
        <v>391</v>
      </c>
      <c r="D1671" t="s">
        <v>305</v>
      </c>
      <c r="E1671">
        <v>16</v>
      </c>
      <c r="F1671">
        <v>512</v>
      </c>
      <c r="G1671" t="s">
        <v>114</v>
      </c>
      <c r="H1671" t="s">
        <v>296</v>
      </c>
      <c r="I1671" t="s">
        <v>313</v>
      </c>
      <c r="J1671" t="s">
        <v>297</v>
      </c>
      <c r="K1671">
        <f t="shared" si="57"/>
        <v>1</v>
      </c>
    </row>
    <row r="1672" spans="1:11" x14ac:dyDescent="0.25">
      <c r="A1672" s="75" t="str">
        <f t="shared" si="58"/>
        <v>Converge_15_config_standardLOW8256FHDDistribuzione Linux</v>
      </c>
      <c r="C1672" s="80" t="s">
        <v>391</v>
      </c>
      <c r="D1672" t="s">
        <v>305</v>
      </c>
      <c r="E1672">
        <v>8</v>
      </c>
      <c r="F1672">
        <v>256</v>
      </c>
      <c r="G1672" t="s">
        <v>303</v>
      </c>
      <c r="H1672" t="s">
        <v>115</v>
      </c>
      <c r="I1672" t="s">
        <v>313</v>
      </c>
      <c r="J1672" t="s">
        <v>297</v>
      </c>
      <c r="K1672">
        <f t="shared" si="57"/>
        <v>1</v>
      </c>
    </row>
    <row r="1673" spans="1:11" x14ac:dyDescent="0.25">
      <c r="A1673" s="75" t="str">
        <f t="shared" si="58"/>
        <v>Converge_15_config_standardLOW8256FHDWindows 11 Pro Education</v>
      </c>
      <c r="C1673" s="80" t="s">
        <v>391</v>
      </c>
      <c r="D1673" t="s">
        <v>305</v>
      </c>
      <c r="E1673">
        <v>8</v>
      </c>
      <c r="F1673">
        <v>256</v>
      </c>
      <c r="G1673" t="s">
        <v>303</v>
      </c>
      <c r="H1673" t="s">
        <v>304</v>
      </c>
      <c r="I1673" t="s">
        <v>313</v>
      </c>
      <c r="J1673" t="s">
        <v>297</v>
      </c>
      <c r="K1673">
        <f t="shared" si="57"/>
        <v>1</v>
      </c>
    </row>
    <row r="1674" spans="1:11" x14ac:dyDescent="0.25">
      <c r="A1674" s="75" t="str">
        <f t="shared" si="58"/>
        <v>Converge_15_config_standardLOW8256FHDWindows 11 Pro</v>
      </c>
      <c r="C1674" s="80" t="s">
        <v>391</v>
      </c>
      <c r="D1674" t="s">
        <v>305</v>
      </c>
      <c r="E1674">
        <v>8</v>
      </c>
      <c r="F1674">
        <v>256</v>
      </c>
      <c r="G1674" t="s">
        <v>303</v>
      </c>
      <c r="H1674" t="s">
        <v>296</v>
      </c>
      <c r="I1674" t="s">
        <v>313</v>
      </c>
      <c r="J1674" t="s">
        <v>297</v>
      </c>
      <c r="K1674">
        <f t="shared" si="57"/>
        <v>1</v>
      </c>
    </row>
    <row r="1675" spans="1:11" x14ac:dyDescent="0.25">
      <c r="A1675" s="75" t="str">
        <f t="shared" si="58"/>
        <v>Converge_15_config_standardLOW16256FHDDistribuzione Linux</v>
      </c>
      <c r="C1675" s="80" t="s">
        <v>391</v>
      </c>
      <c r="D1675" t="s">
        <v>305</v>
      </c>
      <c r="E1675">
        <v>16</v>
      </c>
      <c r="F1675">
        <v>256</v>
      </c>
      <c r="G1675" t="s">
        <v>303</v>
      </c>
      <c r="H1675" t="s">
        <v>115</v>
      </c>
      <c r="I1675" t="s">
        <v>313</v>
      </c>
      <c r="J1675" t="s">
        <v>297</v>
      </c>
      <c r="K1675">
        <f t="shared" si="57"/>
        <v>1</v>
      </c>
    </row>
    <row r="1676" spans="1:11" x14ac:dyDescent="0.25">
      <c r="A1676" s="75" t="str">
        <f t="shared" si="58"/>
        <v>Converge_15_config_standardLOW16256FHDWindows 11 Pro Education</v>
      </c>
      <c r="C1676" s="80" t="s">
        <v>391</v>
      </c>
      <c r="D1676" t="s">
        <v>305</v>
      </c>
      <c r="E1676">
        <v>16</v>
      </c>
      <c r="F1676">
        <v>256</v>
      </c>
      <c r="G1676" t="s">
        <v>303</v>
      </c>
      <c r="H1676" t="s">
        <v>304</v>
      </c>
      <c r="I1676" t="s">
        <v>313</v>
      </c>
      <c r="J1676" t="s">
        <v>297</v>
      </c>
      <c r="K1676">
        <f t="shared" si="57"/>
        <v>1</v>
      </c>
    </row>
    <row r="1677" spans="1:11" x14ac:dyDescent="0.25">
      <c r="A1677" s="75" t="str">
        <f t="shared" si="58"/>
        <v>Converge_15_config_standardLOW16256FHDWindows 11 Pro</v>
      </c>
      <c r="C1677" s="80" t="s">
        <v>391</v>
      </c>
      <c r="D1677" t="s">
        <v>305</v>
      </c>
      <c r="E1677">
        <v>16</v>
      </c>
      <c r="F1677">
        <v>256</v>
      </c>
      <c r="G1677" t="s">
        <v>303</v>
      </c>
      <c r="H1677" t="s">
        <v>296</v>
      </c>
      <c r="I1677" t="s">
        <v>313</v>
      </c>
      <c r="J1677" t="s">
        <v>297</v>
      </c>
      <c r="K1677">
        <f t="shared" ref="K1677:K1740" si="59">+IF(J1677="NO",0,1)</f>
        <v>1</v>
      </c>
    </row>
    <row r="1678" spans="1:11" x14ac:dyDescent="0.25">
      <c r="A1678" s="75" t="str">
        <f t="shared" si="58"/>
        <v>Converge_15_config_standardLOW8512FHDDistribuzione Linux</v>
      </c>
      <c r="C1678" s="80" t="s">
        <v>391</v>
      </c>
      <c r="D1678" t="s">
        <v>305</v>
      </c>
      <c r="E1678">
        <v>8</v>
      </c>
      <c r="F1678">
        <v>512</v>
      </c>
      <c r="G1678" t="s">
        <v>303</v>
      </c>
      <c r="H1678" t="s">
        <v>115</v>
      </c>
      <c r="I1678" t="s">
        <v>313</v>
      </c>
      <c r="J1678" t="s">
        <v>297</v>
      </c>
      <c r="K1678">
        <f t="shared" si="59"/>
        <v>1</v>
      </c>
    </row>
    <row r="1679" spans="1:11" x14ac:dyDescent="0.25">
      <c r="A1679" s="75" t="str">
        <f t="shared" si="58"/>
        <v>Converge_15_config_standardLOW8512FHDWindows 11 Pro Education</v>
      </c>
      <c r="C1679" s="80" t="s">
        <v>391</v>
      </c>
      <c r="D1679" t="s">
        <v>305</v>
      </c>
      <c r="E1679">
        <v>8</v>
      </c>
      <c r="F1679">
        <v>512</v>
      </c>
      <c r="G1679" t="s">
        <v>303</v>
      </c>
      <c r="H1679" t="s">
        <v>304</v>
      </c>
      <c r="I1679" t="s">
        <v>313</v>
      </c>
      <c r="J1679" t="s">
        <v>297</v>
      </c>
      <c r="K1679">
        <f t="shared" si="59"/>
        <v>1</v>
      </c>
    </row>
    <row r="1680" spans="1:11" x14ac:dyDescent="0.25">
      <c r="A1680" s="75" t="str">
        <f t="shared" si="58"/>
        <v>Converge_15_config_standardLOW8512FHDWindows 11 Pro</v>
      </c>
      <c r="C1680" s="80" t="s">
        <v>391</v>
      </c>
      <c r="D1680" t="s">
        <v>305</v>
      </c>
      <c r="E1680">
        <v>8</v>
      </c>
      <c r="F1680">
        <v>512</v>
      </c>
      <c r="G1680" t="s">
        <v>303</v>
      </c>
      <c r="H1680" t="s">
        <v>296</v>
      </c>
      <c r="I1680" t="s">
        <v>313</v>
      </c>
      <c r="J1680" t="s">
        <v>297</v>
      </c>
      <c r="K1680">
        <f t="shared" si="59"/>
        <v>1</v>
      </c>
    </row>
    <row r="1681" spans="1:11" x14ac:dyDescent="0.25">
      <c r="A1681" s="75" t="str">
        <f t="shared" si="58"/>
        <v>Converge_15_config_standardLOW16512FHDDistribuzione Linux</v>
      </c>
      <c r="C1681" s="80" t="s">
        <v>391</v>
      </c>
      <c r="D1681" t="s">
        <v>305</v>
      </c>
      <c r="E1681">
        <v>16</v>
      </c>
      <c r="F1681">
        <v>512</v>
      </c>
      <c r="G1681" t="s">
        <v>303</v>
      </c>
      <c r="H1681" t="s">
        <v>115</v>
      </c>
      <c r="I1681" t="s">
        <v>313</v>
      </c>
      <c r="J1681" t="s">
        <v>297</v>
      </c>
      <c r="K1681">
        <f t="shared" si="59"/>
        <v>1</v>
      </c>
    </row>
    <row r="1682" spans="1:11" x14ac:dyDescent="0.25">
      <c r="A1682" s="75" t="str">
        <f t="shared" si="58"/>
        <v>Converge_15_config_standardLOW16512FHDWindows 11 Pro Education</v>
      </c>
      <c r="C1682" s="80" t="s">
        <v>391</v>
      </c>
      <c r="D1682" t="s">
        <v>305</v>
      </c>
      <c r="E1682">
        <v>16</v>
      </c>
      <c r="F1682">
        <v>512</v>
      </c>
      <c r="G1682" t="s">
        <v>303</v>
      </c>
      <c r="H1682" t="s">
        <v>304</v>
      </c>
      <c r="I1682" t="s">
        <v>313</v>
      </c>
      <c r="J1682" t="s">
        <v>297</v>
      </c>
      <c r="K1682">
        <f t="shared" si="59"/>
        <v>1</v>
      </c>
    </row>
    <row r="1683" spans="1:11" x14ac:dyDescent="0.25">
      <c r="A1683" s="75" t="str">
        <f t="shared" si="58"/>
        <v>Converge_15_config_standardLOW16512FHDWindows 11 Pro</v>
      </c>
      <c r="C1683" s="80" t="s">
        <v>391</v>
      </c>
      <c r="D1683" t="s">
        <v>305</v>
      </c>
      <c r="E1683">
        <v>16</v>
      </c>
      <c r="F1683">
        <v>512</v>
      </c>
      <c r="G1683" t="s">
        <v>303</v>
      </c>
      <c r="H1683" t="s">
        <v>296</v>
      </c>
      <c r="I1683" t="s">
        <v>313</v>
      </c>
      <c r="J1683" t="s">
        <v>297</v>
      </c>
      <c r="K1683">
        <f t="shared" si="59"/>
        <v>1</v>
      </c>
    </row>
    <row r="1684" spans="1:11" x14ac:dyDescent="0.25">
      <c r="A1684" s="75" t="str">
        <f t="shared" si="58"/>
        <v>Converge_15_config_standardMID8256HDDistribuzione Linux</v>
      </c>
      <c r="C1684" s="80" t="s">
        <v>391</v>
      </c>
      <c r="D1684" t="s">
        <v>306</v>
      </c>
      <c r="E1684">
        <v>8</v>
      </c>
      <c r="F1684">
        <v>256</v>
      </c>
      <c r="G1684" t="s">
        <v>114</v>
      </c>
      <c r="H1684" t="s">
        <v>115</v>
      </c>
      <c r="I1684" t="s">
        <v>313</v>
      </c>
      <c r="J1684" t="s">
        <v>297</v>
      </c>
      <c r="K1684">
        <f t="shared" si="59"/>
        <v>1</v>
      </c>
    </row>
    <row r="1685" spans="1:11" x14ac:dyDescent="0.25">
      <c r="A1685" s="75" t="str">
        <f t="shared" si="58"/>
        <v>Converge_15_config_standardMID8256HDWindows 11 Pro Education</v>
      </c>
      <c r="C1685" s="80" t="s">
        <v>391</v>
      </c>
      <c r="D1685" t="s">
        <v>306</v>
      </c>
      <c r="E1685">
        <v>8</v>
      </c>
      <c r="F1685">
        <v>256</v>
      </c>
      <c r="G1685" t="s">
        <v>114</v>
      </c>
      <c r="H1685" t="s">
        <v>304</v>
      </c>
      <c r="I1685" t="s">
        <v>313</v>
      </c>
      <c r="J1685" t="s">
        <v>297</v>
      </c>
      <c r="K1685">
        <f t="shared" si="59"/>
        <v>1</v>
      </c>
    </row>
    <row r="1686" spans="1:11" x14ac:dyDescent="0.25">
      <c r="A1686" s="75" t="str">
        <f t="shared" si="58"/>
        <v>Converge_15_config_standardMID8256HDWindows 11 Pro</v>
      </c>
      <c r="C1686" s="80" t="s">
        <v>391</v>
      </c>
      <c r="D1686" t="s">
        <v>306</v>
      </c>
      <c r="E1686">
        <v>8</v>
      </c>
      <c r="F1686">
        <v>256</v>
      </c>
      <c r="G1686" t="s">
        <v>114</v>
      </c>
      <c r="H1686" t="s">
        <v>296</v>
      </c>
      <c r="I1686" t="s">
        <v>313</v>
      </c>
      <c r="J1686" t="s">
        <v>297</v>
      </c>
      <c r="K1686">
        <f t="shared" si="59"/>
        <v>1</v>
      </c>
    </row>
    <row r="1687" spans="1:11" x14ac:dyDescent="0.25">
      <c r="A1687" s="75" t="str">
        <f t="shared" si="58"/>
        <v>Converge_15_config_standardMID16256HDDistribuzione Linux</v>
      </c>
      <c r="C1687" s="80" t="s">
        <v>391</v>
      </c>
      <c r="D1687" t="s">
        <v>306</v>
      </c>
      <c r="E1687">
        <v>16</v>
      </c>
      <c r="F1687">
        <v>256</v>
      </c>
      <c r="G1687" t="s">
        <v>114</v>
      </c>
      <c r="H1687" t="s">
        <v>115</v>
      </c>
      <c r="I1687" t="s">
        <v>313</v>
      </c>
      <c r="J1687" t="s">
        <v>297</v>
      </c>
      <c r="K1687">
        <f t="shared" si="59"/>
        <v>1</v>
      </c>
    </row>
    <row r="1688" spans="1:11" x14ac:dyDescent="0.25">
      <c r="A1688" s="75" t="str">
        <f t="shared" si="58"/>
        <v>Converge_15_config_standardMID16256HDWindows 11 Pro Education</v>
      </c>
      <c r="C1688" s="80" t="s">
        <v>391</v>
      </c>
      <c r="D1688" t="s">
        <v>306</v>
      </c>
      <c r="E1688">
        <v>16</v>
      </c>
      <c r="F1688">
        <v>256</v>
      </c>
      <c r="G1688" t="s">
        <v>114</v>
      </c>
      <c r="H1688" t="s">
        <v>304</v>
      </c>
      <c r="I1688" t="s">
        <v>313</v>
      </c>
      <c r="J1688" t="s">
        <v>297</v>
      </c>
      <c r="K1688">
        <f t="shared" si="59"/>
        <v>1</v>
      </c>
    </row>
    <row r="1689" spans="1:11" x14ac:dyDescent="0.25">
      <c r="A1689" s="75" t="str">
        <f t="shared" si="58"/>
        <v>Converge_15_config_standardMID16256HDWindows 11 Pro</v>
      </c>
      <c r="C1689" s="80" t="s">
        <v>391</v>
      </c>
      <c r="D1689" t="s">
        <v>306</v>
      </c>
      <c r="E1689">
        <v>16</v>
      </c>
      <c r="F1689">
        <v>256</v>
      </c>
      <c r="G1689" t="s">
        <v>114</v>
      </c>
      <c r="H1689" t="s">
        <v>296</v>
      </c>
      <c r="I1689" t="s">
        <v>313</v>
      </c>
      <c r="J1689" t="s">
        <v>297</v>
      </c>
      <c r="K1689">
        <f t="shared" si="59"/>
        <v>1</v>
      </c>
    </row>
    <row r="1690" spans="1:11" x14ac:dyDescent="0.25">
      <c r="A1690" s="75" t="str">
        <f t="shared" si="58"/>
        <v>Converge_15_config_standardMID8512HDDistribuzione Linux</v>
      </c>
      <c r="C1690" s="80" t="s">
        <v>391</v>
      </c>
      <c r="D1690" t="s">
        <v>306</v>
      </c>
      <c r="E1690">
        <v>8</v>
      </c>
      <c r="F1690">
        <v>512</v>
      </c>
      <c r="G1690" t="s">
        <v>114</v>
      </c>
      <c r="H1690" t="s">
        <v>115</v>
      </c>
      <c r="I1690" t="s">
        <v>313</v>
      </c>
      <c r="J1690" t="s">
        <v>297</v>
      </c>
      <c r="K1690">
        <f t="shared" si="59"/>
        <v>1</v>
      </c>
    </row>
    <row r="1691" spans="1:11" x14ac:dyDescent="0.25">
      <c r="A1691" s="75" t="str">
        <f t="shared" si="58"/>
        <v>Converge_15_config_standardMID8512HDWindows 11 Pro Education</v>
      </c>
      <c r="C1691" s="80" t="s">
        <v>391</v>
      </c>
      <c r="D1691" t="s">
        <v>306</v>
      </c>
      <c r="E1691">
        <v>8</v>
      </c>
      <c r="F1691">
        <v>512</v>
      </c>
      <c r="G1691" t="s">
        <v>114</v>
      </c>
      <c r="H1691" t="s">
        <v>304</v>
      </c>
      <c r="I1691" t="s">
        <v>313</v>
      </c>
      <c r="J1691" t="s">
        <v>297</v>
      </c>
      <c r="K1691">
        <f t="shared" si="59"/>
        <v>1</v>
      </c>
    </row>
    <row r="1692" spans="1:11" x14ac:dyDescent="0.25">
      <c r="A1692" s="75" t="str">
        <f t="shared" si="58"/>
        <v>Converge_15_config_standardMID8512HDWindows 11 Pro</v>
      </c>
      <c r="C1692" s="80" t="s">
        <v>391</v>
      </c>
      <c r="D1692" t="s">
        <v>306</v>
      </c>
      <c r="E1692">
        <v>8</v>
      </c>
      <c r="F1692">
        <v>512</v>
      </c>
      <c r="G1692" t="s">
        <v>114</v>
      </c>
      <c r="H1692" t="s">
        <v>296</v>
      </c>
      <c r="I1692" t="s">
        <v>313</v>
      </c>
      <c r="J1692" t="s">
        <v>297</v>
      </c>
      <c r="K1692">
        <f t="shared" si="59"/>
        <v>1</v>
      </c>
    </row>
    <row r="1693" spans="1:11" x14ac:dyDescent="0.25">
      <c r="A1693" s="75" t="str">
        <f t="shared" si="58"/>
        <v>Converge_15_config_standardMID16512HDDistribuzione Linux</v>
      </c>
      <c r="C1693" s="80" t="s">
        <v>391</v>
      </c>
      <c r="D1693" t="s">
        <v>306</v>
      </c>
      <c r="E1693">
        <v>16</v>
      </c>
      <c r="F1693">
        <v>512</v>
      </c>
      <c r="G1693" t="s">
        <v>114</v>
      </c>
      <c r="H1693" t="s">
        <v>115</v>
      </c>
      <c r="I1693" t="s">
        <v>313</v>
      </c>
      <c r="J1693" t="s">
        <v>297</v>
      </c>
      <c r="K1693">
        <f t="shared" si="59"/>
        <v>1</v>
      </c>
    </row>
    <row r="1694" spans="1:11" x14ac:dyDescent="0.25">
      <c r="A1694" s="75" t="str">
        <f t="shared" si="58"/>
        <v>Converge_15_config_standardMID16512HDWindows 11 Pro Education</v>
      </c>
      <c r="C1694" s="80" t="s">
        <v>391</v>
      </c>
      <c r="D1694" t="s">
        <v>306</v>
      </c>
      <c r="E1694">
        <v>16</v>
      </c>
      <c r="F1694">
        <v>512</v>
      </c>
      <c r="G1694" t="s">
        <v>114</v>
      </c>
      <c r="H1694" t="s">
        <v>304</v>
      </c>
      <c r="I1694" t="s">
        <v>313</v>
      </c>
      <c r="J1694" t="s">
        <v>297</v>
      </c>
      <c r="K1694">
        <f t="shared" si="59"/>
        <v>1</v>
      </c>
    </row>
    <row r="1695" spans="1:11" x14ac:dyDescent="0.25">
      <c r="A1695" s="75" t="str">
        <f t="shared" si="58"/>
        <v>Converge_15_config_standardMID16512HDWindows 11 Pro</v>
      </c>
      <c r="C1695" s="80" t="s">
        <v>391</v>
      </c>
      <c r="D1695" t="s">
        <v>306</v>
      </c>
      <c r="E1695">
        <v>16</v>
      </c>
      <c r="F1695">
        <v>512</v>
      </c>
      <c r="G1695" t="s">
        <v>114</v>
      </c>
      <c r="H1695" t="s">
        <v>296</v>
      </c>
      <c r="I1695" t="s">
        <v>313</v>
      </c>
      <c r="J1695" t="s">
        <v>297</v>
      </c>
      <c r="K1695">
        <f t="shared" si="59"/>
        <v>1</v>
      </c>
    </row>
    <row r="1696" spans="1:11" x14ac:dyDescent="0.25">
      <c r="A1696" s="75" t="str">
        <f t="shared" si="58"/>
        <v>Converge_15_config_standardMID8256FHDDistribuzione Linux</v>
      </c>
      <c r="C1696" s="80" t="s">
        <v>391</v>
      </c>
      <c r="D1696" t="s">
        <v>306</v>
      </c>
      <c r="E1696">
        <v>8</v>
      </c>
      <c r="F1696">
        <v>256</v>
      </c>
      <c r="G1696" t="s">
        <v>303</v>
      </c>
      <c r="H1696" t="s">
        <v>115</v>
      </c>
      <c r="I1696" t="s">
        <v>313</v>
      </c>
      <c r="J1696" t="s">
        <v>297</v>
      </c>
      <c r="K1696">
        <f t="shared" si="59"/>
        <v>1</v>
      </c>
    </row>
    <row r="1697" spans="1:11" x14ac:dyDescent="0.25">
      <c r="A1697" s="75" t="str">
        <f t="shared" si="58"/>
        <v>Converge_15_config_standardMID8256FHDWindows 11 Pro Education</v>
      </c>
      <c r="C1697" s="80" t="s">
        <v>391</v>
      </c>
      <c r="D1697" t="s">
        <v>306</v>
      </c>
      <c r="E1697">
        <v>8</v>
      </c>
      <c r="F1697">
        <v>256</v>
      </c>
      <c r="G1697" t="s">
        <v>303</v>
      </c>
      <c r="H1697" t="s">
        <v>304</v>
      </c>
      <c r="I1697" t="s">
        <v>313</v>
      </c>
      <c r="J1697" t="s">
        <v>297</v>
      </c>
      <c r="K1697">
        <f t="shared" si="59"/>
        <v>1</v>
      </c>
    </row>
    <row r="1698" spans="1:11" x14ac:dyDescent="0.25">
      <c r="A1698" s="75" t="str">
        <f t="shared" si="58"/>
        <v>Converge_15_config_standardMID8256FHDWindows 11 Pro</v>
      </c>
      <c r="C1698" s="80" t="s">
        <v>391</v>
      </c>
      <c r="D1698" t="s">
        <v>306</v>
      </c>
      <c r="E1698">
        <v>8</v>
      </c>
      <c r="F1698">
        <v>256</v>
      </c>
      <c r="G1698" t="s">
        <v>303</v>
      </c>
      <c r="H1698" t="s">
        <v>296</v>
      </c>
      <c r="I1698" t="s">
        <v>313</v>
      </c>
      <c r="J1698" t="s">
        <v>297</v>
      </c>
      <c r="K1698">
        <f t="shared" si="59"/>
        <v>1</v>
      </c>
    </row>
    <row r="1699" spans="1:11" x14ac:dyDescent="0.25">
      <c r="A1699" s="75" t="str">
        <f t="shared" si="58"/>
        <v>Converge_15_config_standardMID16256FHDDistribuzione Linux</v>
      </c>
      <c r="C1699" s="80" t="s">
        <v>391</v>
      </c>
      <c r="D1699" t="s">
        <v>306</v>
      </c>
      <c r="E1699">
        <v>16</v>
      </c>
      <c r="F1699">
        <v>256</v>
      </c>
      <c r="G1699" t="s">
        <v>303</v>
      </c>
      <c r="H1699" t="s">
        <v>115</v>
      </c>
      <c r="I1699" t="s">
        <v>313</v>
      </c>
      <c r="J1699" t="s">
        <v>297</v>
      </c>
      <c r="K1699">
        <f t="shared" si="59"/>
        <v>1</v>
      </c>
    </row>
    <row r="1700" spans="1:11" x14ac:dyDescent="0.25">
      <c r="A1700" s="75" t="str">
        <f t="shared" si="58"/>
        <v>Converge_15_config_standardMID16256FHDWindows 11 Pro Education</v>
      </c>
      <c r="C1700" s="80" t="s">
        <v>391</v>
      </c>
      <c r="D1700" t="s">
        <v>306</v>
      </c>
      <c r="E1700">
        <v>16</v>
      </c>
      <c r="F1700">
        <v>256</v>
      </c>
      <c r="G1700" t="s">
        <v>303</v>
      </c>
      <c r="H1700" t="s">
        <v>304</v>
      </c>
      <c r="I1700" t="s">
        <v>313</v>
      </c>
      <c r="J1700" t="s">
        <v>297</v>
      </c>
      <c r="K1700">
        <f t="shared" si="59"/>
        <v>1</v>
      </c>
    </row>
    <row r="1701" spans="1:11" x14ac:dyDescent="0.25">
      <c r="A1701" s="75" t="str">
        <f t="shared" ref="A1701:A1764" si="60">C1701&amp;"_"&amp;I1701&amp;D1701&amp;E1701&amp;F1701&amp;G1701&amp;H1701</f>
        <v>Converge_15_config_standardMID16256FHDWindows 11 Pro</v>
      </c>
      <c r="C1701" s="80" t="s">
        <v>391</v>
      </c>
      <c r="D1701" t="s">
        <v>306</v>
      </c>
      <c r="E1701">
        <v>16</v>
      </c>
      <c r="F1701">
        <v>256</v>
      </c>
      <c r="G1701" t="s">
        <v>303</v>
      </c>
      <c r="H1701" t="s">
        <v>296</v>
      </c>
      <c r="I1701" t="s">
        <v>313</v>
      </c>
      <c r="J1701" t="s">
        <v>297</v>
      </c>
      <c r="K1701">
        <f t="shared" si="59"/>
        <v>1</v>
      </c>
    </row>
    <row r="1702" spans="1:11" x14ac:dyDescent="0.25">
      <c r="A1702" s="75" t="str">
        <f t="shared" si="60"/>
        <v>Converge_15_config_standardMID8512FHDDistribuzione Linux</v>
      </c>
      <c r="C1702" s="80" t="s">
        <v>391</v>
      </c>
      <c r="D1702" t="s">
        <v>306</v>
      </c>
      <c r="E1702">
        <v>8</v>
      </c>
      <c r="F1702">
        <v>512</v>
      </c>
      <c r="G1702" t="s">
        <v>303</v>
      </c>
      <c r="H1702" t="s">
        <v>115</v>
      </c>
      <c r="I1702" t="s">
        <v>313</v>
      </c>
      <c r="J1702" t="s">
        <v>297</v>
      </c>
      <c r="K1702">
        <f t="shared" si="59"/>
        <v>1</v>
      </c>
    </row>
    <row r="1703" spans="1:11" x14ac:dyDescent="0.25">
      <c r="A1703" s="75" t="str">
        <f t="shared" si="60"/>
        <v>Converge_15_config_standardMID8512FHDWindows 11 Pro Education</v>
      </c>
      <c r="C1703" s="80" t="s">
        <v>391</v>
      </c>
      <c r="D1703" t="s">
        <v>306</v>
      </c>
      <c r="E1703">
        <v>8</v>
      </c>
      <c r="F1703">
        <v>512</v>
      </c>
      <c r="G1703" t="s">
        <v>303</v>
      </c>
      <c r="H1703" t="s">
        <v>304</v>
      </c>
      <c r="I1703" t="s">
        <v>313</v>
      </c>
      <c r="J1703" t="s">
        <v>297</v>
      </c>
      <c r="K1703">
        <f t="shared" si="59"/>
        <v>1</v>
      </c>
    </row>
    <row r="1704" spans="1:11" x14ac:dyDescent="0.25">
      <c r="A1704" s="75" t="str">
        <f t="shared" si="60"/>
        <v>Converge_15_config_standardMID8512FHDWindows 11 Pro</v>
      </c>
      <c r="C1704" s="80" t="s">
        <v>391</v>
      </c>
      <c r="D1704" t="s">
        <v>306</v>
      </c>
      <c r="E1704">
        <v>8</v>
      </c>
      <c r="F1704">
        <v>512</v>
      </c>
      <c r="G1704" t="s">
        <v>303</v>
      </c>
      <c r="H1704" t="s">
        <v>296</v>
      </c>
      <c r="I1704" t="s">
        <v>313</v>
      </c>
      <c r="J1704" t="s">
        <v>297</v>
      </c>
      <c r="K1704">
        <f t="shared" si="59"/>
        <v>1</v>
      </c>
    </row>
    <row r="1705" spans="1:11" x14ac:dyDescent="0.25">
      <c r="A1705" s="75" t="str">
        <f t="shared" si="60"/>
        <v>Converge_15_config_standardMID16512FHDDistribuzione Linux</v>
      </c>
      <c r="C1705" s="80" t="s">
        <v>391</v>
      </c>
      <c r="D1705" t="s">
        <v>306</v>
      </c>
      <c r="E1705">
        <v>16</v>
      </c>
      <c r="F1705">
        <v>512</v>
      </c>
      <c r="G1705" t="s">
        <v>303</v>
      </c>
      <c r="H1705" t="s">
        <v>115</v>
      </c>
      <c r="I1705" t="s">
        <v>313</v>
      </c>
      <c r="J1705" t="s">
        <v>297</v>
      </c>
      <c r="K1705">
        <f t="shared" si="59"/>
        <v>1</v>
      </c>
    </row>
    <row r="1706" spans="1:11" x14ac:dyDescent="0.25">
      <c r="A1706" s="75" t="str">
        <f t="shared" si="60"/>
        <v>Converge_15_config_standardMID16512FHDWindows 11 Pro Education</v>
      </c>
      <c r="C1706" s="80" t="s">
        <v>391</v>
      </c>
      <c r="D1706" t="s">
        <v>306</v>
      </c>
      <c r="E1706">
        <v>16</v>
      </c>
      <c r="F1706">
        <v>512</v>
      </c>
      <c r="G1706" t="s">
        <v>303</v>
      </c>
      <c r="H1706" t="s">
        <v>304</v>
      </c>
      <c r="I1706" t="s">
        <v>313</v>
      </c>
      <c r="J1706" t="s">
        <v>297</v>
      </c>
      <c r="K1706">
        <f t="shared" si="59"/>
        <v>1</v>
      </c>
    </row>
    <row r="1707" spans="1:11" x14ac:dyDescent="0.25">
      <c r="A1707" s="75" t="str">
        <f t="shared" si="60"/>
        <v>Converge_15_config_standardMID16512FHDWindows 11 Pro</v>
      </c>
      <c r="C1707" s="80" t="s">
        <v>391</v>
      </c>
      <c r="D1707" t="s">
        <v>306</v>
      </c>
      <c r="E1707">
        <v>16</v>
      </c>
      <c r="F1707">
        <v>512</v>
      </c>
      <c r="G1707" t="s">
        <v>303</v>
      </c>
      <c r="H1707" t="s">
        <v>296</v>
      </c>
      <c r="I1707" t="s">
        <v>313</v>
      </c>
      <c r="J1707" t="s">
        <v>297</v>
      </c>
      <c r="K1707">
        <f t="shared" si="59"/>
        <v>1</v>
      </c>
    </row>
    <row r="1708" spans="1:11" x14ac:dyDescent="0.25">
      <c r="A1708" s="75" t="str">
        <f t="shared" si="60"/>
        <v>Converge_15_config_standardHIGH8256HDDistribuzione Linux</v>
      </c>
      <c r="C1708" s="80" t="s">
        <v>391</v>
      </c>
      <c r="D1708" t="s">
        <v>307</v>
      </c>
      <c r="E1708">
        <v>8</v>
      </c>
      <c r="F1708">
        <v>256</v>
      </c>
      <c r="G1708" t="s">
        <v>114</v>
      </c>
      <c r="H1708" t="s">
        <v>115</v>
      </c>
      <c r="I1708" t="s">
        <v>313</v>
      </c>
      <c r="J1708" t="s">
        <v>297</v>
      </c>
      <c r="K1708">
        <f t="shared" si="59"/>
        <v>1</v>
      </c>
    </row>
    <row r="1709" spans="1:11" x14ac:dyDescent="0.25">
      <c r="A1709" s="75" t="str">
        <f t="shared" si="60"/>
        <v>Converge_15_config_standardHIGH8256HDWindows 11 Pro Education</v>
      </c>
      <c r="C1709" s="80" t="s">
        <v>391</v>
      </c>
      <c r="D1709" t="s">
        <v>307</v>
      </c>
      <c r="E1709">
        <v>8</v>
      </c>
      <c r="F1709">
        <v>256</v>
      </c>
      <c r="G1709" t="s">
        <v>114</v>
      </c>
      <c r="H1709" t="s">
        <v>304</v>
      </c>
      <c r="I1709" t="s">
        <v>313</v>
      </c>
      <c r="J1709" t="s">
        <v>295</v>
      </c>
      <c r="K1709">
        <f t="shared" si="59"/>
        <v>0</v>
      </c>
    </row>
    <row r="1710" spans="1:11" x14ac:dyDescent="0.25">
      <c r="A1710" s="75" t="str">
        <f t="shared" si="60"/>
        <v>Converge_15_config_standardHIGH8256HDWindows 11 Pro</v>
      </c>
      <c r="C1710" s="80" t="s">
        <v>391</v>
      </c>
      <c r="D1710" t="s">
        <v>307</v>
      </c>
      <c r="E1710">
        <v>8</v>
      </c>
      <c r="F1710">
        <v>256</v>
      </c>
      <c r="G1710" t="s">
        <v>114</v>
      </c>
      <c r="H1710" t="s">
        <v>296</v>
      </c>
      <c r="I1710" t="s">
        <v>313</v>
      </c>
      <c r="J1710" t="s">
        <v>297</v>
      </c>
      <c r="K1710">
        <f t="shared" si="59"/>
        <v>1</v>
      </c>
    </row>
    <row r="1711" spans="1:11" x14ac:dyDescent="0.25">
      <c r="A1711" s="75" t="str">
        <f t="shared" si="60"/>
        <v>Converge_15_config_standardHIGH16256HDDistribuzione Linux</v>
      </c>
      <c r="C1711" s="80" t="s">
        <v>391</v>
      </c>
      <c r="D1711" t="s">
        <v>307</v>
      </c>
      <c r="E1711">
        <v>16</v>
      </c>
      <c r="F1711">
        <v>256</v>
      </c>
      <c r="G1711" t="s">
        <v>114</v>
      </c>
      <c r="H1711" t="s">
        <v>115</v>
      </c>
      <c r="I1711" t="s">
        <v>313</v>
      </c>
      <c r="J1711" t="s">
        <v>297</v>
      </c>
      <c r="K1711">
        <f t="shared" si="59"/>
        <v>1</v>
      </c>
    </row>
    <row r="1712" spans="1:11" x14ac:dyDescent="0.25">
      <c r="A1712" s="75" t="str">
        <f t="shared" si="60"/>
        <v>Converge_15_config_standardHIGH16256HDWindows 11 Pro Education</v>
      </c>
      <c r="C1712" s="80" t="s">
        <v>391</v>
      </c>
      <c r="D1712" t="s">
        <v>307</v>
      </c>
      <c r="E1712">
        <v>16</v>
      </c>
      <c r="F1712">
        <v>256</v>
      </c>
      <c r="G1712" t="s">
        <v>114</v>
      </c>
      <c r="H1712" t="s">
        <v>304</v>
      </c>
      <c r="I1712" t="s">
        <v>313</v>
      </c>
      <c r="J1712" t="s">
        <v>295</v>
      </c>
      <c r="K1712">
        <f t="shared" si="59"/>
        <v>0</v>
      </c>
    </row>
    <row r="1713" spans="1:11" x14ac:dyDescent="0.25">
      <c r="A1713" s="75" t="str">
        <f t="shared" si="60"/>
        <v>Converge_15_config_standardHIGH16256HDWindows 11 Pro</v>
      </c>
      <c r="C1713" s="80" t="s">
        <v>391</v>
      </c>
      <c r="D1713" t="s">
        <v>307</v>
      </c>
      <c r="E1713">
        <v>16</v>
      </c>
      <c r="F1713">
        <v>256</v>
      </c>
      <c r="G1713" t="s">
        <v>114</v>
      </c>
      <c r="H1713" t="s">
        <v>296</v>
      </c>
      <c r="I1713" t="s">
        <v>313</v>
      </c>
      <c r="J1713" t="s">
        <v>297</v>
      </c>
      <c r="K1713">
        <f t="shared" si="59"/>
        <v>1</v>
      </c>
    </row>
    <row r="1714" spans="1:11" x14ac:dyDescent="0.25">
      <c r="A1714" s="75" t="str">
        <f t="shared" si="60"/>
        <v>Converge_15_config_standardHIGH8512HDDistribuzione Linux</v>
      </c>
      <c r="C1714" s="80" t="s">
        <v>391</v>
      </c>
      <c r="D1714" t="s">
        <v>307</v>
      </c>
      <c r="E1714">
        <v>8</v>
      </c>
      <c r="F1714">
        <v>512</v>
      </c>
      <c r="G1714" t="s">
        <v>114</v>
      </c>
      <c r="H1714" t="s">
        <v>115</v>
      </c>
      <c r="I1714" t="s">
        <v>313</v>
      </c>
      <c r="J1714" t="s">
        <v>297</v>
      </c>
      <c r="K1714">
        <f t="shared" si="59"/>
        <v>1</v>
      </c>
    </row>
    <row r="1715" spans="1:11" x14ac:dyDescent="0.25">
      <c r="A1715" s="75" t="str">
        <f t="shared" si="60"/>
        <v>Converge_15_config_standardHIGH8512HDWindows 11 Pro Education</v>
      </c>
      <c r="C1715" s="80" t="s">
        <v>391</v>
      </c>
      <c r="D1715" t="s">
        <v>307</v>
      </c>
      <c r="E1715">
        <v>8</v>
      </c>
      <c r="F1715">
        <v>512</v>
      </c>
      <c r="G1715" t="s">
        <v>114</v>
      </c>
      <c r="H1715" t="s">
        <v>304</v>
      </c>
      <c r="I1715" t="s">
        <v>313</v>
      </c>
      <c r="J1715" t="s">
        <v>295</v>
      </c>
      <c r="K1715">
        <f t="shared" si="59"/>
        <v>0</v>
      </c>
    </row>
    <row r="1716" spans="1:11" x14ac:dyDescent="0.25">
      <c r="A1716" s="75" t="str">
        <f t="shared" si="60"/>
        <v>Converge_15_config_standardHIGH8512HDWindows 11 Pro</v>
      </c>
      <c r="C1716" s="80" t="s">
        <v>391</v>
      </c>
      <c r="D1716" t="s">
        <v>307</v>
      </c>
      <c r="E1716">
        <v>8</v>
      </c>
      <c r="F1716">
        <v>512</v>
      </c>
      <c r="G1716" t="s">
        <v>114</v>
      </c>
      <c r="H1716" t="s">
        <v>296</v>
      </c>
      <c r="I1716" t="s">
        <v>313</v>
      </c>
      <c r="J1716" t="s">
        <v>297</v>
      </c>
      <c r="K1716">
        <f t="shared" si="59"/>
        <v>1</v>
      </c>
    </row>
    <row r="1717" spans="1:11" x14ac:dyDescent="0.25">
      <c r="A1717" s="75" t="str">
        <f t="shared" si="60"/>
        <v>Converge_15_config_standardHIGH16512HDDistribuzione Linux</v>
      </c>
      <c r="C1717" s="80" t="s">
        <v>391</v>
      </c>
      <c r="D1717" t="s">
        <v>307</v>
      </c>
      <c r="E1717">
        <v>16</v>
      </c>
      <c r="F1717">
        <v>512</v>
      </c>
      <c r="G1717" t="s">
        <v>114</v>
      </c>
      <c r="H1717" t="s">
        <v>115</v>
      </c>
      <c r="I1717" t="s">
        <v>313</v>
      </c>
      <c r="J1717" t="s">
        <v>297</v>
      </c>
      <c r="K1717">
        <f t="shared" si="59"/>
        <v>1</v>
      </c>
    </row>
    <row r="1718" spans="1:11" x14ac:dyDescent="0.25">
      <c r="A1718" s="75" t="str">
        <f t="shared" si="60"/>
        <v>Converge_15_config_standardHIGH16512HDWindows 11 Pro Education</v>
      </c>
      <c r="C1718" s="80" t="s">
        <v>391</v>
      </c>
      <c r="D1718" t="s">
        <v>307</v>
      </c>
      <c r="E1718">
        <v>16</v>
      </c>
      <c r="F1718">
        <v>512</v>
      </c>
      <c r="G1718" t="s">
        <v>114</v>
      </c>
      <c r="H1718" t="s">
        <v>304</v>
      </c>
      <c r="I1718" t="s">
        <v>313</v>
      </c>
      <c r="J1718" t="s">
        <v>295</v>
      </c>
      <c r="K1718">
        <f t="shared" si="59"/>
        <v>0</v>
      </c>
    </row>
    <row r="1719" spans="1:11" x14ac:dyDescent="0.25">
      <c r="A1719" s="75" t="str">
        <f t="shared" si="60"/>
        <v>Converge_15_config_standardHIGH16512HDWindows 11 Pro</v>
      </c>
      <c r="C1719" s="80" t="s">
        <v>391</v>
      </c>
      <c r="D1719" t="s">
        <v>307</v>
      </c>
      <c r="E1719">
        <v>16</v>
      </c>
      <c r="F1719">
        <v>512</v>
      </c>
      <c r="G1719" t="s">
        <v>114</v>
      </c>
      <c r="H1719" t="s">
        <v>296</v>
      </c>
      <c r="I1719" t="s">
        <v>313</v>
      </c>
      <c r="J1719" t="s">
        <v>297</v>
      </c>
      <c r="K1719">
        <f t="shared" si="59"/>
        <v>1</v>
      </c>
    </row>
    <row r="1720" spans="1:11" x14ac:dyDescent="0.25">
      <c r="A1720" s="75" t="str">
        <f t="shared" si="60"/>
        <v>Converge_15_config_standardHIGH8256FHDDistribuzione Linux</v>
      </c>
      <c r="C1720" s="80" t="s">
        <v>391</v>
      </c>
      <c r="D1720" t="s">
        <v>307</v>
      </c>
      <c r="E1720">
        <v>8</v>
      </c>
      <c r="F1720">
        <v>256</v>
      </c>
      <c r="G1720" t="s">
        <v>303</v>
      </c>
      <c r="H1720" t="s">
        <v>115</v>
      </c>
      <c r="I1720" t="s">
        <v>313</v>
      </c>
      <c r="J1720" t="s">
        <v>297</v>
      </c>
      <c r="K1720">
        <f t="shared" si="59"/>
        <v>1</v>
      </c>
    </row>
    <row r="1721" spans="1:11" x14ac:dyDescent="0.25">
      <c r="A1721" s="75" t="str">
        <f t="shared" si="60"/>
        <v>Converge_15_config_standardHIGH8256FHDWindows 11 Pro Education</v>
      </c>
      <c r="C1721" s="80" t="s">
        <v>391</v>
      </c>
      <c r="D1721" t="s">
        <v>307</v>
      </c>
      <c r="E1721">
        <v>8</v>
      </c>
      <c r="F1721">
        <v>256</v>
      </c>
      <c r="G1721" t="s">
        <v>303</v>
      </c>
      <c r="H1721" t="s">
        <v>304</v>
      </c>
      <c r="I1721" t="s">
        <v>313</v>
      </c>
      <c r="J1721" t="s">
        <v>295</v>
      </c>
      <c r="K1721">
        <f t="shared" si="59"/>
        <v>0</v>
      </c>
    </row>
    <row r="1722" spans="1:11" x14ac:dyDescent="0.25">
      <c r="A1722" s="75" t="str">
        <f t="shared" si="60"/>
        <v>Converge_15_config_standardHIGH8256FHDWindows 11 Pro</v>
      </c>
      <c r="C1722" s="80" t="s">
        <v>391</v>
      </c>
      <c r="D1722" t="s">
        <v>307</v>
      </c>
      <c r="E1722">
        <v>8</v>
      </c>
      <c r="F1722">
        <v>256</v>
      </c>
      <c r="G1722" t="s">
        <v>303</v>
      </c>
      <c r="H1722" t="s">
        <v>296</v>
      </c>
      <c r="I1722" t="s">
        <v>313</v>
      </c>
      <c r="J1722" t="s">
        <v>297</v>
      </c>
      <c r="K1722">
        <f t="shared" si="59"/>
        <v>1</v>
      </c>
    </row>
    <row r="1723" spans="1:11" x14ac:dyDescent="0.25">
      <c r="A1723" s="75" t="str">
        <f t="shared" si="60"/>
        <v>Converge_15_config_standardHIGH16256FHDDistribuzione Linux</v>
      </c>
      <c r="C1723" s="80" t="s">
        <v>391</v>
      </c>
      <c r="D1723" t="s">
        <v>307</v>
      </c>
      <c r="E1723">
        <v>16</v>
      </c>
      <c r="F1723">
        <v>256</v>
      </c>
      <c r="G1723" t="s">
        <v>303</v>
      </c>
      <c r="H1723" t="s">
        <v>115</v>
      </c>
      <c r="I1723" t="s">
        <v>313</v>
      </c>
      <c r="J1723" t="s">
        <v>297</v>
      </c>
      <c r="K1723">
        <f t="shared" si="59"/>
        <v>1</v>
      </c>
    </row>
    <row r="1724" spans="1:11" x14ac:dyDescent="0.25">
      <c r="A1724" s="75" t="str">
        <f t="shared" si="60"/>
        <v>Converge_15_config_standardHIGH16256FHDWindows 11 Pro Education</v>
      </c>
      <c r="C1724" s="80" t="s">
        <v>391</v>
      </c>
      <c r="D1724" t="s">
        <v>307</v>
      </c>
      <c r="E1724">
        <v>16</v>
      </c>
      <c r="F1724">
        <v>256</v>
      </c>
      <c r="G1724" t="s">
        <v>303</v>
      </c>
      <c r="H1724" t="s">
        <v>304</v>
      </c>
      <c r="I1724" t="s">
        <v>313</v>
      </c>
      <c r="J1724" t="s">
        <v>295</v>
      </c>
      <c r="K1724">
        <f t="shared" si="59"/>
        <v>0</v>
      </c>
    </row>
    <row r="1725" spans="1:11" x14ac:dyDescent="0.25">
      <c r="A1725" s="75" t="str">
        <f t="shared" si="60"/>
        <v>Converge_15_config_standardHIGH16256FHDWindows 11 Pro</v>
      </c>
      <c r="C1725" s="80" t="s">
        <v>391</v>
      </c>
      <c r="D1725" t="s">
        <v>307</v>
      </c>
      <c r="E1725">
        <v>16</v>
      </c>
      <c r="F1725">
        <v>256</v>
      </c>
      <c r="G1725" t="s">
        <v>303</v>
      </c>
      <c r="H1725" t="s">
        <v>296</v>
      </c>
      <c r="I1725" t="s">
        <v>313</v>
      </c>
      <c r="J1725" t="s">
        <v>297</v>
      </c>
      <c r="K1725">
        <f t="shared" si="59"/>
        <v>1</v>
      </c>
    </row>
    <row r="1726" spans="1:11" x14ac:dyDescent="0.25">
      <c r="A1726" s="75" t="str">
        <f t="shared" si="60"/>
        <v>Converge_15_config_standardHIGH8512FHDDistribuzione Linux</v>
      </c>
      <c r="C1726" s="80" t="s">
        <v>391</v>
      </c>
      <c r="D1726" t="s">
        <v>307</v>
      </c>
      <c r="E1726">
        <v>8</v>
      </c>
      <c r="F1726">
        <v>512</v>
      </c>
      <c r="G1726" t="s">
        <v>303</v>
      </c>
      <c r="H1726" t="s">
        <v>115</v>
      </c>
      <c r="I1726" t="s">
        <v>313</v>
      </c>
      <c r="J1726" t="s">
        <v>297</v>
      </c>
      <c r="K1726">
        <f t="shared" si="59"/>
        <v>1</v>
      </c>
    </row>
    <row r="1727" spans="1:11" x14ac:dyDescent="0.25">
      <c r="A1727" s="75" t="str">
        <f t="shared" si="60"/>
        <v>Converge_15_config_standardHIGH8512FHDWindows 11 Pro Education</v>
      </c>
      <c r="C1727" s="80" t="s">
        <v>391</v>
      </c>
      <c r="D1727" t="s">
        <v>307</v>
      </c>
      <c r="E1727">
        <v>8</v>
      </c>
      <c r="F1727">
        <v>512</v>
      </c>
      <c r="G1727" t="s">
        <v>303</v>
      </c>
      <c r="H1727" t="s">
        <v>304</v>
      </c>
      <c r="I1727" t="s">
        <v>313</v>
      </c>
      <c r="J1727" t="s">
        <v>295</v>
      </c>
      <c r="K1727">
        <f t="shared" si="59"/>
        <v>0</v>
      </c>
    </row>
    <row r="1728" spans="1:11" x14ac:dyDescent="0.25">
      <c r="A1728" s="75" t="str">
        <f t="shared" si="60"/>
        <v>Converge_15_config_standardHIGH8512FHDWindows 11 Pro</v>
      </c>
      <c r="C1728" s="80" t="s">
        <v>391</v>
      </c>
      <c r="D1728" t="s">
        <v>307</v>
      </c>
      <c r="E1728">
        <v>8</v>
      </c>
      <c r="F1728">
        <v>512</v>
      </c>
      <c r="G1728" t="s">
        <v>303</v>
      </c>
      <c r="H1728" t="s">
        <v>296</v>
      </c>
      <c r="I1728" t="s">
        <v>313</v>
      </c>
      <c r="J1728" t="s">
        <v>297</v>
      </c>
      <c r="K1728">
        <f t="shared" si="59"/>
        <v>1</v>
      </c>
    </row>
    <row r="1729" spans="1:11" x14ac:dyDescent="0.25">
      <c r="A1729" s="75" t="str">
        <f t="shared" si="60"/>
        <v>Converge_15_config_standardHIGH16512FHDDistribuzione Linux</v>
      </c>
      <c r="C1729" s="80" t="s">
        <v>391</v>
      </c>
      <c r="D1729" t="s">
        <v>307</v>
      </c>
      <c r="E1729">
        <v>16</v>
      </c>
      <c r="F1729">
        <v>512</v>
      </c>
      <c r="G1729" t="s">
        <v>303</v>
      </c>
      <c r="H1729" t="s">
        <v>115</v>
      </c>
      <c r="I1729" t="s">
        <v>313</v>
      </c>
      <c r="J1729" t="s">
        <v>297</v>
      </c>
      <c r="K1729">
        <f t="shared" si="59"/>
        <v>1</v>
      </c>
    </row>
    <row r="1730" spans="1:11" x14ac:dyDescent="0.25">
      <c r="A1730" s="75" t="str">
        <f t="shared" si="60"/>
        <v>Converge_15_config_standardHIGH16512FHDWindows 11 Pro Education</v>
      </c>
      <c r="C1730" s="80" t="s">
        <v>391</v>
      </c>
      <c r="D1730" t="s">
        <v>307</v>
      </c>
      <c r="E1730">
        <v>16</v>
      </c>
      <c r="F1730">
        <v>512</v>
      </c>
      <c r="G1730" t="s">
        <v>303</v>
      </c>
      <c r="H1730" t="s">
        <v>304</v>
      </c>
      <c r="I1730" t="s">
        <v>313</v>
      </c>
      <c r="J1730" t="s">
        <v>295</v>
      </c>
      <c r="K1730">
        <f t="shared" si="59"/>
        <v>0</v>
      </c>
    </row>
    <row r="1731" spans="1:11" x14ac:dyDescent="0.25">
      <c r="A1731" s="75" t="str">
        <f t="shared" si="60"/>
        <v>Converge_15_config_standardHIGH16512FHDWindows 11 Pro</v>
      </c>
      <c r="C1731" s="80" t="s">
        <v>391</v>
      </c>
      <c r="D1731" t="s">
        <v>307</v>
      </c>
      <c r="E1731">
        <v>16</v>
      </c>
      <c r="F1731">
        <v>512</v>
      </c>
      <c r="G1731" t="s">
        <v>303</v>
      </c>
      <c r="H1731" t="s">
        <v>296</v>
      </c>
      <c r="I1731" t="s">
        <v>313</v>
      </c>
      <c r="J1731" t="s">
        <v>297</v>
      </c>
      <c r="K1731">
        <f t="shared" si="59"/>
        <v>1</v>
      </c>
    </row>
    <row r="1732" spans="1:11" x14ac:dyDescent="0.25">
      <c r="A1732" s="75" t="str">
        <f t="shared" si="60"/>
        <v>Converge_15_config_TCOLOW8256HDDistribuzione Linux</v>
      </c>
      <c r="C1732" s="80" t="s">
        <v>391</v>
      </c>
      <c r="D1732" t="s">
        <v>305</v>
      </c>
      <c r="E1732">
        <v>8</v>
      </c>
      <c r="F1732">
        <v>256</v>
      </c>
      <c r="G1732" t="s">
        <v>114</v>
      </c>
      <c r="H1732" t="s">
        <v>115</v>
      </c>
      <c r="I1732" t="s">
        <v>308</v>
      </c>
      <c r="J1732" t="s">
        <v>297</v>
      </c>
      <c r="K1732">
        <f t="shared" si="59"/>
        <v>1</v>
      </c>
    </row>
    <row r="1733" spans="1:11" x14ac:dyDescent="0.25">
      <c r="A1733" s="75" t="str">
        <f t="shared" si="60"/>
        <v>Converge_15_config_TCOLOW8256HDWindows 11 Pro Education</v>
      </c>
      <c r="C1733" s="80" t="s">
        <v>391</v>
      </c>
      <c r="D1733" t="s">
        <v>305</v>
      </c>
      <c r="E1733">
        <v>8</v>
      </c>
      <c r="F1733">
        <v>256</v>
      </c>
      <c r="G1733" t="s">
        <v>114</v>
      </c>
      <c r="H1733" t="s">
        <v>304</v>
      </c>
      <c r="I1733" t="s">
        <v>308</v>
      </c>
      <c r="J1733" t="s">
        <v>297</v>
      </c>
      <c r="K1733">
        <f t="shared" si="59"/>
        <v>1</v>
      </c>
    </row>
    <row r="1734" spans="1:11" x14ac:dyDescent="0.25">
      <c r="A1734" s="75" t="str">
        <f t="shared" si="60"/>
        <v>Converge_15_config_TCOLOW8256HDWindows 11 Pro</v>
      </c>
      <c r="C1734" s="80" t="s">
        <v>391</v>
      </c>
      <c r="D1734" t="s">
        <v>305</v>
      </c>
      <c r="E1734">
        <v>8</v>
      </c>
      <c r="F1734">
        <v>256</v>
      </c>
      <c r="G1734" t="s">
        <v>114</v>
      </c>
      <c r="H1734" t="s">
        <v>296</v>
      </c>
      <c r="I1734" t="s">
        <v>308</v>
      </c>
      <c r="J1734" t="s">
        <v>297</v>
      </c>
      <c r="K1734">
        <f t="shared" si="59"/>
        <v>1</v>
      </c>
    </row>
    <row r="1735" spans="1:11" x14ac:dyDescent="0.25">
      <c r="A1735" s="75" t="str">
        <f t="shared" si="60"/>
        <v>Converge_15_config_TCOLOW16256HDDistribuzione Linux</v>
      </c>
      <c r="C1735" s="80" t="s">
        <v>391</v>
      </c>
      <c r="D1735" t="s">
        <v>305</v>
      </c>
      <c r="E1735">
        <v>16</v>
      </c>
      <c r="F1735">
        <v>256</v>
      </c>
      <c r="G1735" t="s">
        <v>114</v>
      </c>
      <c r="H1735" t="s">
        <v>115</v>
      </c>
      <c r="I1735" t="s">
        <v>308</v>
      </c>
      <c r="J1735" t="s">
        <v>297</v>
      </c>
      <c r="K1735">
        <f t="shared" si="59"/>
        <v>1</v>
      </c>
    </row>
    <row r="1736" spans="1:11" x14ac:dyDescent="0.25">
      <c r="A1736" s="75" t="str">
        <f t="shared" si="60"/>
        <v>Converge_15_config_TCOLOW16256HDWindows 11 Pro Education</v>
      </c>
      <c r="C1736" s="80" t="s">
        <v>391</v>
      </c>
      <c r="D1736" t="s">
        <v>305</v>
      </c>
      <c r="E1736">
        <v>16</v>
      </c>
      <c r="F1736">
        <v>256</v>
      </c>
      <c r="G1736" t="s">
        <v>114</v>
      </c>
      <c r="H1736" t="s">
        <v>304</v>
      </c>
      <c r="I1736" t="s">
        <v>308</v>
      </c>
      <c r="J1736" t="s">
        <v>297</v>
      </c>
      <c r="K1736">
        <f t="shared" si="59"/>
        <v>1</v>
      </c>
    </row>
    <row r="1737" spans="1:11" x14ac:dyDescent="0.25">
      <c r="A1737" s="75" t="str">
        <f t="shared" si="60"/>
        <v>Converge_15_config_TCOLOW16256HDWindows 11 Pro</v>
      </c>
      <c r="C1737" s="80" t="s">
        <v>391</v>
      </c>
      <c r="D1737" t="s">
        <v>305</v>
      </c>
      <c r="E1737">
        <v>16</v>
      </c>
      <c r="F1737">
        <v>256</v>
      </c>
      <c r="G1737" t="s">
        <v>114</v>
      </c>
      <c r="H1737" t="s">
        <v>296</v>
      </c>
      <c r="I1737" t="s">
        <v>308</v>
      </c>
      <c r="J1737" t="s">
        <v>297</v>
      </c>
      <c r="K1737">
        <f t="shared" si="59"/>
        <v>1</v>
      </c>
    </row>
    <row r="1738" spans="1:11" x14ac:dyDescent="0.25">
      <c r="A1738" s="75" t="str">
        <f t="shared" si="60"/>
        <v>Converge_15_config_TCOLOW8512HDDistribuzione Linux</v>
      </c>
      <c r="C1738" s="80" t="s">
        <v>391</v>
      </c>
      <c r="D1738" t="s">
        <v>305</v>
      </c>
      <c r="E1738">
        <v>8</v>
      </c>
      <c r="F1738">
        <v>512</v>
      </c>
      <c r="G1738" t="s">
        <v>114</v>
      </c>
      <c r="H1738" t="s">
        <v>115</v>
      </c>
      <c r="I1738" t="s">
        <v>308</v>
      </c>
      <c r="J1738" t="s">
        <v>297</v>
      </c>
      <c r="K1738">
        <f t="shared" si="59"/>
        <v>1</v>
      </c>
    </row>
    <row r="1739" spans="1:11" x14ac:dyDescent="0.25">
      <c r="A1739" s="75" t="str">
        <f t="shared" si="60"/>
        <v>Converge_15_config_TCOLOW8512HDWindows 11 Pro Education</v>
      </c>
      <c r="C1739" s="80" t="s">
        <v>391</v>
      </c>
      <c r="D1739" t="s">
        <v>305</v>
      </c>
      <c r="E1739">
        <v>8</v>
      </c>
      <c r="F1739">
        <v>512</v>
      </c>
      <c r="G1739" t="s">
        <v>114</v>
      </c>
      <c r="H1739" t="s">
        <v>304</v>
      </c>
      <c r="I1739" t="s">
        <v>308</v>
      </c>
      <c r="J1739" t="s">
        <v>297</v>
      </c>
      <c r="K1739">
        <f t="shared" si="59"/>
        <v>1</v>
      </c>
    </row>
    <row r="1740" spans="1:11" x14ac:dyDescent="0.25">
      <c r="A1740" s="75" t="str">
        <f t="shared" si="60"/>
        <v>Converge_15_config_TCOLOW8512HDWindows 11 Pro</v>
      </c>
      <c r="C1740" s="80" t="s">
        <v>391</v>
      </c>
      <c r="D1740" t="s">
        <v>305</v>
      </c>
      <c r="E1740">
        <v>8</v>
      </c>
      <c r="F1740">
        <v>512</v>
      </c>
      <c r="G1740" t="s">
        <v>114</v>
      </c>
      <c r="H1740" t="s">
        <v>296</v>
      </c>
      <c r="I1740" t="s">
        <v>308</v>
      </c>
      <c r="J1740" t="s">
        <v>297</v>
      </c>
      <c r="K1740">
        <f t="shared" si="59"/>
        <v>1</v>
      </c>
    </row>
    <row r="1741" spans="1:11" x14ac:dyDescent="0.25">
      <c r="A1741" s="75" t="str">
        <f t="shared" si="60"/>
        <v>Converge_15_config_TCOLOW16512HDDistribuzione Linux</v>
      </c>
      <c r="C1741" s="80" t="s">
        <v>391</v>
      </c>
      <c r="D1741" t="s">
        <v>305</v>
      </c>
      <c r="E1741">
        <v>16</v>
      </c>
      <c r="F1741">
        <v>512</v>
      </c>
      <c r="G1741" t="s">
        <v>114</v>
      </c>
      <c r="H1741" t="s">
        <v>115</v>
      </c>
      <c r="I1741" t="s">
        <v>308</v>
      </c>
      <c r="J1741" t="s">
        <v>297</v>
      </c>
      <c r="K1741">
        <f t="shared" ref="K1741:K1804" si="61">+IF(J1741="NO",0,1)</f>
        <v>1</v>
      </c>
    </row>
    <row r="1742" spans="1:11" x14ac:dyDescent="0.25">
      <c r="A1742" s="75" t="str">
        <f t="shared" si="60"/>
        <v>Converge_15_config_TCOLOW16512HDWindows 11 Pro Education</v>
      </c>
      <c r="C1742" s="80" t="s">
        <v>391</v>
      </c>
      <c r="D1742" t="s">
        <v>305</v>
      </c>
      <c r="E1742">
        <v>16</v>
      </c>
      <c r="F1742">
        <v>512</v>
      </c>
      <c r="G1742" t="s">
        <v>114</v>
      </c>
      <c r="H1742" t="s">
        <v>304</v>
      </c>
      <c r="I1742" t="s">
        <v>308</v>
      </c>
      <c r="J1742" t="s">
        <v>297</v>
      </c>
      <c r="K1742">
        <f t="shared" si="61"/>
        <v>1</v>
      </c>
    </row>
    <row r="1743" spans="1:11" x14ac:dyDescent="0.25">
      <c r="A1743" s="75" t="str">
        <f t="shared" si="60"/>
        <v>Converge_15_config_TCOLOW16512HDWindows 11 Pro</v>
      </c>
      <c r="C1743" s="80" t="s">
        <v>391</v>
      </c>
      <c r="D1743" t="s">
        <v>305</v>
      </c>
      <c r="E1743">
        <v>16</v>
      </c>
      <c r="F1743">
        <v>512</v>
      </c>
      <c r="G1743" t="s">
        <v>114</v>
      </c>
      <c r="H1743" t="s">
        <v>296</v>
      </c>
      <c r="I1743" t="s">
        <v>308</v>
      </c>
      <c r="J1743" t="s">
        <v>297</v>
      </c>
      <c r="K1743">
        <f t="shared" si="61"/>
        <v>1</v>
      </c>
    </row>
    <row r="1744" spans="1:11" x14ac:dyDescent="0.25">
      <c r="A1744" s="75" t="str">
        <f t="shared" si="60"/>
        <v>Converge_15_config_TCOLOW8256FHDDistribuzione Linux</v>
      </c>
      <c r="C1744" s="80" t="s">
        <v>391</v>
      </c>
      <c r="D1744" t="s">
        <v>305</v>
      </c>
      <c r="E1744">
        <v>8</v>
      </c>
      <c r="F1744">
        <v>256</v>
      </c>
      <c r="G1744" t="s">
        <v>303</v>
      </c>
      <c r="H1744" t="s">
        <v>115</v>
      </c>
      <c r="I1744" t="s">
        <v>308</v>
      </c>
      <c r="J1744" t="s">
        <v>297</v>
      </c>
      <c r="K1744">
        <f t="shared" si="61"/>
        <v>1</v>
      </c>
    </row>
    <row r="1745" spans="1:11" x14ac:dyDescent="0.25">
      <c r="A1745" s="75" t="str">
        <f t="shared" si="60"/>
        <v>Converge_15_config_TCOLOW8256FHDWindows 11 Pro Education</v>
      </c>
      <c r="C1745" s="80" t="s">
        <v>391</v>
      </c>
      <c r="D1745" t="s">
        <v>305</v>
      </c>
      <c r="E1745">
        <v>8</v>
      </c>
      <c r="F1745">
        <v>256</v>
      </c>
      <c r="G1745" t="s">
        <v>303</v>
      </c>
      <c r="H1745" t="s">
        <v>304</v>
      </c>
      <c r="I1745" t="s">
        <v>308</v>
      </c>
      <c r="J1745" t="s">
        <v>297</v>
      </c>
      <c r="K1745">
        <f t="shared" si="61"/>
        <v>1</v>
      </c>
    </row>
    <row r="1746" spans="1:11" x14ac:dyDescent="0.25">
      <c r="A1746" s="75" t="str">
        <f t="shared" si="60"/>
        <v>Converge_15_config_TCOLOW8256FHDWindows 11 Pro</v>
      </c>
      <c r="C1746" s="80" t="s">
        <v>391</v>
      </c>
      <c r="D1746" t="s">
        <v>305</v>
      </c>
      <c r="E1746">
        <v>8</v>
      </c>
      <c r="F1746">
        <v>256</v>
      </c>
      <c r="G1746" t="s">
        <v>303</v>
      </c>
      <c r="H1746" t="s">
        <v>296</v>
      </c>
      <c r="I1746" t="s">
        <v>308</v>
      </c>
      <c r="J1746" t="s">
        <v>297</v>
      </c>
      <c r="K1746">
        <f t="shared" si="61"/>
        <v>1</v>
      </c>
    </row>
    <row r="1747" spans="1:11" x14ac:dyDescent="0.25">
      <c r="A1747" s="75" t="str">
        <f t="shared" si="60"/>
        <v>Converge_15_config_TCOLOW16256FHDDistribuzione Linux</v>
      </c>
      <c r="C1747" s="80" t="s">
        <v>391</v>
      </c>
      <c r="D1747" t="s">
        <v>305</v>
      </c>
      <c r="E1747">
        <v>16</v>
      </c>
      <c r="F1747">
        <v>256</v>
      </c>
      <c r="G1747" t="s">
        <v>303</v>
      </c>
      <c r="H1747" t="s">
        <v>115</v>
      </c>
      <c r="I1747" t="s">
        <v>308</v>
      </c>
      <c r="J1747" t="s">
        <v>297</v>
      </c>
      <c r="K1747">
        <f t="shared" si="61"/>
        <v>1</v>
      </c>
    </row>
    <row r="1748" spans="1:11" x14ac:dyDescent="0.25">
      <c r="A1748" s="75" t="str">
        <f t="shared" si="60"/>
        <v>Converge_15_config_TCOLOW16256FHDWindows 11 Pro Education</v>
      </c>
      <c r="C1748" s="80" t="s">
        <v>391</v>
      </c>
      <c r="D1748" t="s">
        <v>305</v>
      </c>
      <c r="E1748">
        <v>16</v>
      </c>
      <c r="F1748">
        <v>256</v>
      </c>
      <c r="G1748" t="s">
        <v>303</v>
      </c>
      <c r="H1748" t="s">
        <v>304</v>
      </c>
      <c r="I1748" t="s">
        <v>308</v>
      </c>
      <c r="J1748" t="s">
        <v>297</v>
      </c>
      <c r="K1748">
        <f t="shared" si="61"/>
        <v>1</v>
      </c>
    </row>
    <row r="1749" spans="1:11" x14ac:dyDescent="0.25">
      <c r="A1749" s="75" t="str">
        <f t="shared" si="60"/>
        <v>Converge_15_config_TCOLOW16256FHDWindows 11 Pro</v>
      </c>
      <c r="C1749" s="80" t="s">
        <v>391</v>
      </c>
      <c r="D1749" t="s">
        <v>305</v>
      </c>
      <c r="E1749">
        <v>16</v>
      </c>
      <c r="F1749">
        <v>256</v>
      </c>
      <c r="G1749" t="s">
        <v>303</v>
      </c>
      <c r="H1749" t="s">
        <v>296</v>
      </c>
      <c r="I1749" t="s">
        <v>308</v>
      </c>
      <c r="J1749" t="s">
        <v>297</v>
      </c>
      <c r="K1749">
        <f t="shared" si="61"/>
        <v>1</v>
      </c>
    </row>
    <row r="1750" spans="1:11" x14ac:dyDescent="0.25">
      <c r="A1750" s="75" t="str">
        <f t="shared" si="60"/>
        <v>Converge_15_config_TCOLOW8512FHDDistribuzione Linux</v>
      </c>
      <c r="C1750" s="80" t="s">
        <v>391</v>
      </c>
      <c r="D1750" t="s">
        <v>305</v>
      </c>
      <c r="E1750">
        <v>8</v>
      </c>
      <c r="F1750">
        <v>512</v>
      </c>
      <c r="G1750" t="s">
        <v>303</v>
      </c>
      <c r="H1750" t="s">
        <v>115</v>
      </c>
      <c r="I1750" t="s">
        <v>308</v>
      </c>
      <c r="J1750" t="s">
        <v>297</v>
      </c>
      <c r="K1750">
        <f t="shared" si="61"/>
        <v>1</v>
      </c>
    </row>
    <row r="1751" spans="1:11" x14ac:dyDescent="0.25">
      <c r="A1751" s="75" t="str">
        <f t="shared" si="60"/>
        <v>Converge_15_config_TCOLOW8512FHDWindows 11 Pro Education</v>
      </c>
      <c r="C1751" s="80" t="s">
        <v>391</v>
      </c>
      <c r="D1751" t="s">
        <v>305</v>
      </c>
      <c r="E1751">
        <v>8</v>
      </c>
      <c r="F1751">
        <v>512</v>
      </c>
      <c r="G1751" t="s">
        <v>303</v>
      </c>
      <c r="H1751" t="s">
        <v>304</v>
      </c>
      <c r="I1751" t="s">
        <v>308</v>
      </c>
      <c r="J1751" t="s">
        <v>297</v>
      </c>
      <c r="K1751">
        <f t="shared" si="61"/>
        <v>1</v>
      </c>
    </row>
    <row r="1752" spans="1:11" x14ac:dyDescent="0.25">
      <c r="A1752" s="75" t="str">
        <f t="shared" si="60"/>
        <v>Converge_15_config_TCOLOW8512FHDWindows 11 Pro</v>
      </c>
      <c r="C1752" s="80" t="s">
        <v>391</v>
      </c>
      <c r="D1752" t="s">
        <v>305</v>
      </c>
      <c r="E1752">
        <v>8</v>
      </c>
      <c r="F1752">
        <v>512</v>
      </c>
      <c r="G1752" t="s">
        <v>303</v>
      </c>
      <c r="H1752" t="s">
        <v>296</v>
      </c>
      <c r="I1752" t="s">
        <v>308</v>
      </c>
      <c r="J1752" t="s">
        <v>297</v>
      </c>
      <c r="K1752">
        <f t="shared" si="61"/>
        <v>1</v>
      </c>
    </row>
    <row r="1753" spans="1:11" x14ac:dyDescent="0.25">
      <c r="A1753" s="75" t="str">
        <f t="shared" si="60"/>
        <v>Converge_15_config_TCOLOW16512FHDDistribuzione Linux</v>
      </c>
      <c r="C1753" s="80" t="s">
        <v>391</v>
      </c>
      <c r="D1753" t="s">
        <v>305</v>
      </c>
      <c r="E1753">
        <v>16</v>
      </c>
      <c r="F1753">
        <v>512</v>
      </c>
      <c r="G1753" t="s">
        <v>303</v>
      </c>
      <c r="H1753" t="s">
        <v>115</v>
      </c>
      <c r="I1753" t="s">
        <v>308</v>
      </c>
      <c r="J1753" t="s">
        <v>297</v>
      </c>
      <c r="K1753">
        <f t="shared" si="61"/>
        <v>1</v>
      </c>
    </row>
    <row r="1754" spans="1:11" x14ac:dyDescent="0.25">
      <c r="A1754" s="75" t="str">
        <f t="shared" si="60"/>
        <v>Converge_15_config_TCOLOW16512FHDWindows 11 Pro Education</v>
      </c>
      <c r="C1754" s="80" t="s">
        <v>391</v>
      </c>
      <c r="D1754" t="s">
        <v>305</v>
      </c>
      <c r="E1754">
        <v>16</v>
      </c>
      <c r="F1754">
        <v>512</v>
      </c>
      <c r="G1754" t="s">
        <v>303</v>
      </c>
      <c r="H1754" t="s">
        <v>304</v>
      </c>
      <c r="I1754" t="s">
        <v>308</v>
      </c>
      <c r="J1754" t="s">
        <v>297</v>
      </c>
      <c r="K1754">
        <f t="shared" si="61"/>
        <v>1</v>
      </c>
    </row>
    <row r="1755" spans="1:11" x14ac:dyDescent="0.25">
      <c r="A1755" s="75" t="str">
        <f t="shared" si="60"/>
        <v>Converge_15_config_TCOLOW16512FHDWindows 11 Pro</v>
      </c>
      <c r="C1755" s="80" t="s">
        <v>391</v>
      </c>
      <c r="D1755" t="s">
        <v>305</v>
      </c>
      <c r="E1755">
        <v>16</v>
      </c>
      <c r="F1755">
        <v>512</v>
      </c>
      <c r="G1755" t="s">
        <v>303</v>
      </c>
      <c r="H1755" t="s">
        <v>296</v>
      </c>
      <c r="I1755" t="s">
        <v>308</v>
      </c>
      <c r="J1755" t="s">
        <v>297</v>
      </c>
      <c r="K1755">
        <f t="shared" si="61"/>
        <v>1</v>
      </c>
    </row>
    <row r="1756" spans="1:11" x14ac:dyDescent="0.25">
      <c r="A1756" s="75" t="str">
        <f t="shared" si="60"/>
        <v>Converge_15_config_TCOMID8256HDDistribuzione Linux</v>
      </c>
      <c r="C1756" s="80" t="s">
        <v>391</v>
      </c>
      <c r="D1756" t="s">
        <v>306</v>
      </c>
      <c r="E1756">
        <v>8</v>
      </c>
      <c r="F1756">
        <v>256</v>
      </c>
      <c r="G1756" t="s">
        <v>114</v>
      </c>
      <c r="H1756" t="s">
        <v>115</v>
      </c>
      <c r="I1756" t="s">
        <v>308</v>
      </c>
      <c r="J1756" t="s">
        <v>297</v>
      </c>
      <c r="K1756">
        <f t="shared" si="61"/>
        <v>1</v>
      </c>
    </row>
    <row r="1757" spans="1:11" x14ac:dyDescent="0.25">
      <c r="A1757" s="75" t="str">
        <f t="shared" si="60"/>
        <v>Converge_15_config_TCOMID8256HDWindows 11 Pro Education</v>
      </c>
      <c r="C1757" s="80" t="s">
        <v>391</v>
      </c>
      <c r="D1757" t="s">
        <v>306</v>
      </c>
      <c r="E1757">
        <v>8</v>
      </c>
      <c r="F1757">
        <v>256</v>
      </c>
      <c r="G1757" t="s">
        <v>114</v>
      </c>
      <c r="H1757" t="s">
        <v>304</v>
      </c>
      <c r="I1757" t="s">
        <v>308</v>
      </c>
      <c r="J1757" t="s">
        <v>297</v>
      </c>
      <c r="K1757">
        <f t="shared" si="61"/>
        <v>1</v>
      </c>
    </row>
    <row r="1758" spans="1:11" x14ac:dyDescent="0.25">
      <c r="A1758" s="75" t="str">
        <f t="shared" si="60"/>
        <v>Converge_15_config_TCOMID8256HDWindows 11 Pro</v>
      </c>
      <c r="C1758" s="80" t="s">
        <v>391</v>
      </c>
      <c r="D1758" t="s">
        <v>306</v>
      </c>
      <c r="E1758">
        <v>8</v>
      </c>
      <c r="F1758">
        <v>256</v>
      </c>
      <c r="G1758" t="s">
        <v>114</v>
      </c>
      <c r="H1758" t="s">
        <v>296</v>
      </c>
      <c r="I1758" t="s">
        <v>308</v>
      </c>
      <c r="J1758" t="s">
        <v>297</v>
      </c>
      <c r="K1758">
        <f t="shared" si="61"/>
        <v>1</v>
      </c>
    </row>
    <row r="1759" spans="1:11" x14ac:dyDescent="0.25">
      <c r="A1759" s="75" t="str">
        <f t="shared" si="60"/>
        <v>Converge_15_config_TCOMID16256HDDistribuzione Linux</v>
      </c>
      <c r="C1759" s="80" t="s">
        <v>391</v>
      </c>
      <c r="D1759" t="s">
        <v>306</v>
      </c>
      <c r="E1759">
        <v>16</v>
      </c>
      <c r="F1759">
        <v>256</v>
      </c>
      <c r="G1759" t="s">
        <v>114</v>
      </c>
      <c r="H1759" t="s">
        <v>115</v>
      </c>
      <c r="I1759" t="s">
        <v>308</v>
      </c>
      <c r="J1759" t="s">
        <v>297</v>
      </c>
      <c r="K1759">
        <f t="shared" si="61"/>
        <v>1</v>
      </c>
    </row>
    <row r="1760" spans="1:11" x14ac:dyDescent="0.25">
      <c r="A1760" s="75" t="str">
        <f t="shared" si="60"/>
        <v>Converge_15_config_TCOMID16256HDWindows 11 Pro Education</v>
      </c>
      <c r="C1760" s="80" t="s">
        <v>391</v>
      </c>
      <c r="D1760" t="s">
        <v>306</v>
      </c>
      <c r="E1760">
        <v>16</v>
      </c>
      <c r="F1760">
        <v>256</v>
      </c>
      <c r="G1760" t="s">
        <v>114</v>
      </c>
      <c r="H1760" t="s">
        <v>304</v>
      </c>
      <c r="I1760" t="s">
        <v>308</v>
      </c>
      <c r="J1760" t="s">
        <v>297</v>
      </c>
      <c r="K1760">
        <f t="shared" si="61"/>
        <v>1</v>
      </c>
    </row>
    <row r="1761" spans="1:11" x14ac:dyDescent="0.25">
      <c r="A1761" s="75" t="str">
        <f t="shared" si="60"/>
        <v>Converge_15_config_TCOMID16256HDWindows 11 Pro</v>
      </c>
      <c r="C1761" s="80" t="s">
        <v>391</v>
      </c>
      <c r="D1761" t="s">
        <v>306</v>
      </c>
      <c r="E1761">
        <v>16</v>
      </c>
      <c r="F1761">
        <v>256</v>
      </c>
      <c r="G1761" t="s">
        <v>114</v>
      </c>
      <c r="H1761" t="s">
        <v>296</v>
      </c>
      <c r="I1761" t="s">
        <v>308</v>
      </c>
      <c r="J1761" t="s">
        <v>297</v>
      </c>
      <c r="K1761">
        <f t="shared" si="61"/>
        <v>1</v>
      </c>
    </row>
    <row r="1762" spans="1:11" x14ac:dyDescent="0.25">
      <c r="A1762" s="75" t="str">
        <f t="shared" si="60"/>
        <v>Converge_15_config_TCOMID8512HDDistribuzione Linux</v>
      </c>
      <c r="C1762" s="80" t="s">
        <v>391</v>
      </c>
      <c r="D1762" t="s">
        <v>306</v>
      </c>
      <c r="E1762">
        <v>8</v>
      </c>
      <c r="F1762">
        <v>512</v>
      </c>
      <c r="G1762" t="s">
        <v>114</v>
      </c>
      <c r="H1762" t="s">
        <v>115</v>
      </c>
      <c r="I1762" t="s">
        <v>308</v>
      </c>
      <c r="J1762" t="s">
        <v>297</v>
      </c>
      <c r="K1762">
        <f t="shared" si="61"/>
        <v>1</v>
      </c>
    </row>
    <row r="1763" spans="1:11" x14ac:dyDescent="0.25">
      <c r="A1763" s="75" t="str">
        <f t="shared" si="60"/>
        <v>Converge_15_config_TCOMID8512HDWindows 11 Pro Education</v>
      </c>
      <c r="C1763" s="80" t="s">
        <v>391</v>
      </c>
      <c r="D1763" t="s">
        <v>306</v>
      </c>
      <c r="E1763">
        <v>8</v>
      </c>
      <c r="F1763">
        <v>512</v>
      </c>
      <c r="G1763" t="s">
        <v>114</v>
      </c>
      <c r="H1763" t="s">
        <v>304</v>
      </c>
      <c r="I1763" t="s">
        <v>308</v>
      </c>
      <c r="J1763" t="s">
        <v>297</v>
      </c>
      <c r="K1763">
        <f t="shared" si="61"/>
        <v>1</v>
      </c>
    </row>
    <row r="1764" spans="1:11" x14ac:dyDescent="0.25">
      <c r="A1764" s="75" t="str">
        <f t="shared" si="60"/>
        <v>Converge_15_config_TCOMID8512HDWindows 11 Pro</v>
      </c>
      <c r="C1764" s="80" t="s">
        <v>391</v>
      </c>
      <c r="D1764" t="s">
        <v>306</v>
      </c>
      <c r="E1764">
        <v>8</v>
      </c>
      <c r="F1764">
        <v>512</v>
      </c>
      <c r="G1764" t="s">
        <v>114</v>
      </c>
      <c r="H1764" t="s">
        <v>296</v>
      </c>
      <c r="I1764" t="s">
        <v>308</v>
      </c>
      <c r="J1764" t="s">
        <v>297</v>
      </c>
      <c r="K1764">
        <f t="shared" si="61"/>
        <v>1</v>
      </c>
    </row>
    <row r="1765" spans="1:11" x14ac:dyDescent="0.25">
      <c r="A1765" s="75" t="str">
        <f t="shared" ref="A1765:A1828" si="62">C1765&amp;"_"&amp;I1765&amp;D1765&amp;E1765&amp;F1765&amp;G1765&amp;H1765</f>
        <v>Converge_15_config_TCOMID16512HDDistribuzione Linux</v>
      </c>
      <c r="C1765" s="80" t="s">
        <v>391</v>
      </c>
      <c r="D1765" t="s">
        <v>306</v>
      </c>
      <c r="E1765">
        <v>16</v>
      </c>
      <c r="F1765">
        <v>512</v>
      </c>
      <c r="G1765" t="s">
        <v>114</v>
      </c>
      <c r="H1765" t="s">
        <v>115</v>
      </c>
      <c r="I1765" t="s">
        <v>308</v>
      </c>
      <c r="J1765" t="s">
        <v>297</v>
      </c>
      <c r="K1765">
        <f t="shared" si="61"/>
        <v>1</v>
      </c>
    </row>
    <row r="1766" spans="1:11" x14ac:dyDescent="0.25">
      <c r="A1766" s="75" t="str">
        <f t="shared" si="62"/>
        <v>Converge_15_config_TCOMID16512HDWindows 11 Pro Education</v>
      </c>
      <c r="C1766" s="80" t="s">
        <v>391</v>
      </c>
      <c r="D1766" t="s">
        <v>306</v>
      </c>
      <c r="E1766">
        <v>16</v>
      </c>
      <c r="F1766">
        <v>512</v>
      </c>
      <c r="G1766" t="s">
        <v>114</v>
      </c>
      <c r="H1766" t="s">
        <v>304</v>
      </c>
      <c r="I1766" t="s">
        <v>308</v>
      </c>
      <c r="J1766" t="s">
        <v>297</v>
      </c>
      <c r="K1766">
        <f t="shared" si="61"/>
        <v>1</v>
      </c>
    </row>
    <row r="1767" spans="1:11" x14ac:dyDescent="0.25">
      <c r="A1767" s="75" t="str">
        <f t="shared" si="62"/>
        <v>Converge_15_config_TCOMID16512HDWindows 11 Pro</v>
      </c>
      <c r="C1767" s="80" t="s">
        <v>391</v>
      </c>
      <c r="D1767" t="s">
        <v>306</v>
      </c>
      <c r="E1767">
        <v>16</v>
      </c>
      <c r="F1767">
        <v>512</v>
      </c>
      <c r="G1767" t="s">
        <v>114</v>
      </c>
      <c r="H1767" t="s">
        <v>296</v>
      </c>
      <c r="I1767" t="s">
        <v>308</v>
      </c>
      <c r="J1767" t="s">
        <v>297</v>
      </c>
      <c r="K1767">
        <f t="shared" si="61"/>
        <v>1</v>
      </c>
    </row>
    <row r="1768" spans="1:11" x14ac:dyDescent="0.25">
      <c r="A1768" s="75" t="str">
        <f t="shared" si="62"/>
        <v>Converge_15_config_TCOMID8256FHDDistribuzione Linux</v>
      </c>
      <c r="C1768" s="80" t="s">
        <v>391</v>
      </c>
      <c r="D1768" t="s">
        <v>306</v>
      </c>
      <c r="E1768">
        <v>8</v>
      </c>
      <c r="F1768">
        <v>256</v>
      </c>
      <c r="G1768" t="s">
        <v>303</v>
      </c>
      <c r="H1768" t="s">
        <v>115</v>
      </c>
      <c r="I1768" t="s">
        <v>308</v>
      </c>
      <c r="J1768" t="s">
        <v>297</v>
      </c>
      <c r="K1768">
        <f t="shared" si="61"/>
        <v>1</v>
      </c>
    </row>
    <row r="1769" spans="1:11" x14ac:dyDescent="0.25">
      <c r="A1769" s="75" t="str">
        <f t="shared" si="62"/>
        <v>Converge_15_config_TCOMID8256FHDWindows 11 Pro Education</v>
      </c>
      <c r="C1769" s="80" t="s">
        <v>391</v>
      </c>
      <c r="D1769" t="s">
        <v>306</v>
      </c>
      <c r="E1769">
        <v>8</v>
      </c>
      <c r="F1769">
        <v>256</v>
      </c>
      <c r="G1769" t="s">
        <v>303</v>
      </c>
      <c r="H1769" t="s">
        <v>304</v>
      </c>
      <c r="I1769" t="s">
        <v>308</v>
      </c>
      <c r="J1769" t="s">
        <v>297</v>
      </c>
      <c r="K1769">
        <f t="shared" si="61"/>
        <v>1</v>
      </c>
    </row>
    <row r="1770" spans="1:11" x14ac:dyDescent="0.25">
      <c r="A1770" s="75" t="str">
        <f t="shared" si="62"/>
        <v>Converge_15_config_TCOMID8256FHDWindows 11 Pro</v>
      </c>
      <c r="C1770" s="80" t="s">
        <v>391</v>
      </c>
      <c r="D1770" t="s">
        <v>306</v>
      </c>
      <c r="E1770">
        <v>8</v>
      </c>
      <c r="F1770">
        <v>256</v>
      </c>
      <c r="G1770" t="s">
        <v>303</v>
      </c>
      <c r="H1770" t="s">
        <v>296</v>
      </c>
      <c r="I1770" t="s">
        <v>308</v>
      </c>
      <c r="J1770" t="s">
        <v>297</v>
      </c>
      <c r="K1770">
        <f t="shared" si="61"/>
        <v>1</v>
      </c>
    </row>
    <row r="1771" spans="1:11" x14ac:dyDescent="0.25">
      <c r="A1771" s="75" t="str">
        <f t="shared" si="62"/>
        <v>Converge_15_config_TCOMID16256FHDDistribuzione Linux</v>
      </c>
      <c r="C1771" s="80" t="s">
        <v>391</v>
      </c>
      <c r="D1771" t="s">
        <v>306</v>
      </c>
      <c r="E1771">
        <v>16</v>
      </c>
      <c r="F1771">
        <v>256</v>
      </c>
      <c r="G1771" t="s">
        <v>303</v>
      </c>
      <c r="H1771" t="s">
        <v>115</v>
      </c>
      <c r="I1771" t="s">
        <v>308</v>
      </c>
      <c r="J1771" t="s">
        <v>297</v>
      </c>
      <c r="K1771">
        <f t="shared" si="61"/>
        <v>1</v>
      </c>
    </row>
    <row r="1772" spans="1:11" x14ac:dyDescent="0.25">
      <c r="A1772" s="75" t="str">
        <f t="shared" si="62"/>
        <v>Converge_15_config_TCOMID16256FHDWindows 11 Pro Education</v>
      </c>
      <c r="C1772" s="80" t="s">
        <v>391</v>
      </c>
      <c r="D1772" t="s">
        <v>306</v>
      </c>
      <c r="E1772">
        <v>16</v>
      </c>
      <c r="F1772">
        <v>256</v>
      </c>
      <c r="G1772" t="s">
        <v>303</v>
      </c>
      <c r="H1772" t="s">
        <v>304</v>
      </c>
      <c r="I1772" t="s">
        <v>308</v>
      </c>
      <c r="J1772" t="s">
        <v>297</v>
      </c>
      <c r="K1772">
        <f t="shared" si="61"/>
        <v>1</v>
      </c>
    </row>
    <row r="1773" spans="1:11" x14ac:dyDescent="0.25">
      <c r="A1773" s="75" t="str">
        <f t="shared" si="62"/>
        <v>Converge_15_config_TCOMID16256FHDWindows 11 Pro</v>
      </c>
      <c r="C1773" s="80" t="s">
        <v>391</v>
      </c>
      <c r="D1773" t="s">
        <v>306</v>
      </c>
      <c r="E1773">
        <v>16</v>
      </c>
      <c r="F1773">
        <v>256</v>
      </c>
      <c r="G1773" t="s">
        <v>303</v>
      </c>
      <c r="H1773" t="s">
        <v>296</v>
      </c>
      <c r="I1773" t="s">
        <v>308</v>
      </c>
      <c r="J1773" t="s">
        <v>297</v>
      </c>
      <c r="K1773">
        <f t="shared" si="61"/>
        <v>1</v>
      </c>
    </row>
    <row r="1774" spans="1:11" x14ac:dyDescent="0.25">
      <c r="A1774" s="75" t="str">
        <f t="shared" si="62"/>
        <v>Converge_15_config_TCOMID8512FHDDistribuzione Linux</v>
      </c>
      <c r="C1774" s="80" t="s">
        <v>391</v>
      </c>
      <c r="D1774" t="s">
        <v>306</v>
      </c>
      <c r="E1774">
        <v>8</v>
      </c>
      <c r="F1774">
        <v>512</v>
      </c>
      <c r="G1774" t="s">
        <v>303</v>
      </c>
      <c r="H1774" t="s">
        <v>115</v>
      </c>
      <c r="I1774" t="s">
        <v>308</v>
      </c>
      <c r="J1774" t="s">
        <v>297</v>
      </c>
      <c r="K1774">
        <f t="shared" si="61"/>
        <v>1</v>
      </c>
    </row>
    <row r="1775" spans="1:11" x14ac:dyDescent="0.25">
      <c r="A1775" s="75" t="str">
        <f t="shared" si="62"/>
        <v>Converge_15_config_TCOMID8512FHDWindows 11 Pro Education</v>
      </c>
      <c r="C1775" s="80" t="s">
        <v>391</v>
      </c>
      <c r="D1775" t="s">
        <v>306</v>
      </c>
      <c r="E1775">
        <v>8</v>
      </c>
      <c r="F1775">
        <v>512</v>
      </c>
      <c r="G1775" t="s">
        <v>303</v>
      </c>
      <c r="H1775" t="s">
        <v>304</v>
      </c>
      <c r="I1775" t="s">
        <v>308</v>
      </c>
      <c r="J1775" t="s">
        <v>297</v>
      </c>
      <c r="K1775">
        <f t="shared" si="61"/>
        <v>1</v>
      </c>
    </row>
    <row r="1776" spans="1:11" x14ac:dyDescent="0.25">
      <c r="A1776" s="75" t="str">
        <f t="shared" si="62"/>
        <v>Converge_15_config_TCOMID8512FHDWindows 11 Pro</v>
      </c>
      <c r="C1776" s="80" t="s">
        <v>391</v>
      </c>
      <c r="D1776" t="s">
        <v>306</v>
      </c>
      <c r="E1776">
        <v>8</v>
      </c>
      <c r="F1776">
        <v>512</v>
      </c>
      <c r="G1776" t="s">
        <v>303</v>
      </c>
      <c r="H1776" t="s">
        <v>296</v>
      </c>
      <c r="I1776" t="s">
        <v>308</v>
      </c>
      <c r="J1776" t="s">
        <v>297</v>
      </c>
      <c r="K1776">
        <f t="shared" si="61"/>
        <v>1</v>
      </c>
    </row>
    <row r="1777" spans="1:11" x14ac:dyDescent="0.25">
      <c r="A1777" s="75" t="str">
        <f t="shared" si="62"/>
        <v>Converge_15_config_TCOMID16512FHDDistribuzione Linux</v>
      </c>
      <c r="C1777" s="80" t="s">
        <v>391</v>
      </c>
      <c r="D1777" t="s">
        <v>306</v>
      </c>
      <c r="E1777">
        <v>16</v>
      </c>
      <c r="F1777">
        <v>512</v>
      </c>
      <c r="G1777" t="s">
        <v>303</v>
      </c>
      <c r="H1777" t="s">
        <v>115</v>
      </c>
      <c r="I1777" t="s">
        <v>308</v>
      </c>
      <c r="J1777" t="s">
        <v>297</v>
      </c>
      <c r="K1777">
        <f t="shared" si="61"/>
        <v>1</v>
      </c>
    </row>
    <row r="1778" spans="1:11" x14ac:dyDescent="0.25">
      <c r="A1778" s="75" t="str">
        <f t="shared" si="62"/>
        <v>Converge_15_config_TCOMID16512FHDWindows 11 Pro Education</v>
      </c>
      <c r="C1778" s="80" t="s">
        <v>391</v>
      </c>
      <c r="D1778" t="s">
        <v>306</v>
      </c>
      <c r="E1778">
        <v>16</v>
      </c>
      <c r="F1778">
        <v>512</v>
      </c>
      <c r="G1778" t="s">
        <v>303</v>
      </c>
      <c r="H1778" t="s">
        <v>304</v>
      </c>
      <c r="I1778" t="s">
        <v>308</v>
      </c>
      <c r="J1778" t="s">
        <v>297</v>
      </c>
      <c r="K1778">
        <f t="shared" si="61"/>
        <v>1</v>
      </c>
    </row>
    <row r="1779" spans="1:11" x14ac:dyDescent="0.25">
      <c r="A1779" s="75" t="str">
        <f t="shared" si="62"/>
        <v>Converge_15_config_TCOMID16512FHDWindows 11 Pro</v>
      </c>
      <c r="C1779" s="80" t="s">
        <v>391</v>
      </c>
      <c r="D1779" t="s">
        <v>306</v>
      </c>
      <c r="E1779">
        <v>16</v>
      </c>
      <c r="F1779">
        <v>512</v>
      </c>
      <c r="G1779" t="s">
        <v>303</v>
      </c>
      <c r="H1779" t="s">
        <v>296</v>
      </c>
      <c r="I1779" t="s">
        <v>308</v>
      </c>
      <c r="J1779" t="s">
        <v>297</v>
      </c>
      <c r="K1779">
        <f t="shared" si="61"/>
        <v>1</v>
      </c>
    </row>
    <row r="1780" spans="1:11" x14ac:dyDescent="0.25">
      <c r="A1780" s="75" t="str">
        <f t="shared" si="62"/>
        <v>Converge_15_config_TCOHIGH8256HDDistribuzione Linux</v>
      </c>
      <c r="C1780" s="80" t="s">
        <v>391</v>
      </c>
      <c r="D1780" t="s">
        <v>307</v>
      </c>
      <c r="E1780">
        <v>8</v>
      </c>
      <c r="F1780">
        <v>256</v>
      </c>
      <c r="G1780" t="s">
        <v>114</v>
      </c>
      <c r="H1780" t="s">
        <v>115</v>
      </c>
      <c r="I1780" t="s">
        <v>308</v>
      </c>
      <c r="J1780" t="s">
        <v>297</v>
      </c>
      <c r="K1780">
        <f t="shared" si="61"/>
        <v>1</v>
      </c>
    </row>
    <row r="1781" spans="1:11" x14ac:dyDescent="0.25">
      <c r="A1781" s="75" t="str">
        <f t="shared" si="62"/>
        <v>Converge_15_config_TCOHIGH8256HDWindows 11 Pro Education</v>
      </c>
      <c r="C1781" s="80" t="s">
        <v>391</v>
      </c>
      <c r="D1781" t="s">
        <v>307</v>
      </c>
      <c r="E1781">
        <v>8</v>
      </c>
      <c r="F1781">
        <v>256</v>
      </c>
      <c r="G1781" t="s">
        <v>114</v>
      </c>
      <c r="H1781" t="s">
        <v>304</v>
      </c>
      <c r="I1781" t="s">
        <v>308</v>
      </c>
      <c r="J1781" t="s">
        <v>295</v>
      </c>
      <c r="K1781">
        <f t="shared" si="61"/>
        <v>0</v>
      </c>
    </row>
    <row r="1782" spans="1:11" x14ac:dyDescent="0.25">
      <c r="A1782" s="75" t="str">
        <f t="shared" si="62"/>
        <v>Converge_15_config_TCOHIGH8256HDWindows 11 Pro</v>
      </c>
      <c r="C1782" s="80" t="s">
        <v>391</v>
      </c>
      <c r="D1782" t="s">
        <v>307</v>
      </c>
      <c r="E1782">
        <v>8</v>
      </c>
      <c r="F1782">
        <v>256</v>
      </c>
      <c r="G1782" t="s">
        <v>114</v>
      </c>
      <c r="H1782" t="s">
        <v>296</v>
      </c>
      <c r="I1782" t="s">
        <v>308</v>
      </c>
      <c r="J1782" t="s">
        <v>297</v>
      </c>
      <c r="K1782">
        <f t="shared" si="61"/>
        <v>1</v>
      </c>
    </row>
    <row r="1783" spans="1:11" x14ac:dyDescent="0.25">
      <c r="A1783" s="75" t="str">
        <f t="shared" si="62"/>
        <v>Converge_15_config_TCOHIGH16256HDDistribuzione Linux</v>
      </c>
      <c r="C1783" s="80" t="s">
        <v>391</v>
      </c>
      <c r="D1783" t="s">
        <v>307</v>
      </c>
      <c r="E1783">
        <v>16</v>
      </c>
      <c r="F1783">
        <v>256</v>
      </c>
      <c r="G1783" t="s">
        <v>114</v>
      </c>
      <c r="H1783" t="s">
        <v>115</v>
      </c>
      <c r="I1783" t="s">
        <v>308</v>
      </c>
      <c r="J1783" t="s">
        <v>297</v>
      </c>
      <c r="K1783">
        <f t="shared" si="61"/>
        <v>1</v>
      </c>
    </row>
    <row r="1784" spans="1:11" x14ac:dyDescent="0.25">
      <c r="A1784" s="75" t="str">
        <f t="shared" si="62"/>
        <v>Converge_15_config_TCOHIGH16256HDWindows 11 Pro Education</v>
      </c>
      <c r="C1784" s="80" t="s">
        <v>391</v>
      </c>
      <c r="D1784" t="s">
        <v>307</v>
      </c>
      <c r="E1784">
        <v>16</v>
      </c>
      <c r="F1784">
        <v>256</v>
      </c>
      <c r="G1784" t="s">
        <v>114</v>
      </c>
      <c r="H1784" t="s">
        <v>304</v>
      </c>
      <c r="I1784" t="s">
        <v>308</v>
      </c>
      <c r="J1784" t="s">
        <v>295</v>
      </c>
      <c r="K1784">
        <f t="shared" si="61"/>
        <v>0</v>
      </c>
    </row>
    <row r="1785" spans="1:11" x14ac:dyDescent="0.25">
      <c r="A1785" s="75" t="str">
        <f t="shared" si="62"/>
        <v>Converge_15_config_TCOHIGH16256HDWindows 11 Pro</v>
      </c>
      <c r="C1785" s="80" t="s">
        <v>391</v>
      </c>
      <c r="D1785" t="s">
        <v>307</v>
      </c>
      <c r="E1785">
        <v>16</v>
      </c>
      <c r="F1785">
        <v>256</v>
      </c>
      <c r="G1785" t="s">
        <v>114</v>
      </c>
      <c r="H1785" t="s">
        <v>296</v>
      </c>
      <c r="I1785" t="s">
        <v>308</v>
      </c>
      <c r="J1785" t="s">
        <v>297</v>
      </c>
      <c r="K1785">
        <f t="shared" si="61"/>
        <v>1</v>
      </c>
    </row>
    <row r="1786" spans="1:11" x14ac:dyDescent="0.25">
      <c r="A1786" s="75" t="str">
        <f t="shared" si="62"/>
        <v>Converge_15_config_TCOHIGH8512HDDistribuzione Linux</v>
      </c>
      <c r="C1786" s="80" t="s">
        <v>391</v>
      </c>
      <c r="D1786" t="s">
        <v>307</v>
      </c>
      <c r="E1786">
        <v>8</v>
      </c>
      <c r="F1786">
        <v>512</v>
      </c>
      <c r="G1786" t="s">
        <v>114</v>
      </c>
      <c r="H1786" t="s">
        <v>115</v>
      </c>
      <c r="I1786" t="s">
        <v>308</v>
      </c>
      <c r="J1786" t="s">
        <v>297</v>
      </c>
      <c r="K1786">
        <f t="shared" si="61"/>
        <v>1</v>
      </c>
    </row>
    <row r="1787" spans="1:11" x14ac:dyDescent="0.25">
      <c r="A1787" s="75" t="str">
        <f t="shared" si="62"/>
        <v>Converge_15_config_TCOHIGH8512HDWindows 11 Pro Education</v>
      </c>
      <c r="C1787" s="80" t="s">
        <v>391</v>
      </c>
      <c r="D1787" t="s">
        <v>307</v>
      </c>
      <c r="E1787">
        <v>8</v>
      </c>
      <c r="F1787">
        <v>512</v>
      </c>
      <c r="G1787" t="s">
        <v>114</v>
      </c>
      <c r="H1787" t="s">
        <v>304</v>
      </c>
      <c r="I1787" t="s">
        <v>308</v>
      </c>
      <c r="J1787" t="s">
        <v>295</v>
      </c>
      <c r="K1787">
        <f t="shared" si="61"/>
        <v>0</v>
      </c>
    </row>
    <row r="1788" spans="1:11" x14ac:dyDescent="0.25">
      <c r="A1788" s="75" t="str">
        <f t="shared" si="62"/>
        <v>Converge_15_config_TCOHIGH8512HDWindows 11 Pro</v>
      </c>
      <c r="C1788" s="80" t="s">
        <v>391</v>
      </c>
      <c r="D1788" t="s">
        <v>307</v>
      </c>
      <c r="E1788">
        <v>8</v>
      </c>
      <c r="F1788">
        <v>512</v>
      </c>
      <c r="G1788" t="s">
        <v>114</v>
      </c>
      <c r="H1788" t="s">
        <v>296</v>
      </c>
      <c r="I1788" t="s">
        <v>308</v>
      </c>
      <c r="J1788" t="s">
        <v>297</v>
      </c>
      <c r="K1788">
        <f t="shared" si="61"/>
        <v>1</v>
      </c>
    </row>
    <row r="1789" spans="1:11" x14ac:dyDescent="0.25">
      <c r="A1789" s="75" t="str">
        <f t="shared" si="62"/>
        <v>Converge_15_config_TCOHIGH16512HDDistribuzione Linux</v>
      </c>
      <c r="C1789" s="80" t="s">
        <v>391</v>
      </c>
      <c r="D1789" t="s">
        <v>307</v>
      </c>
      <c r="E1789">
        <v>16</v>
      </c>
      <c r="F1789">
        <v>512</v>
      </c>
      <c r="G1789" t="s">
        <v>114</v>
      </c>
      <c r="H1789" t="s">
        <v>115</v>
      </c>
      <c r="I1789" t="s">
        <v>308</v>
      </c>
      <c r="J1789" t="s">
        <v>297</v>
      </c>
      <c r="K1789">
        <f t="shared" si="61"/>
        <v>1</v>
      </c>
    </row>
    <row r="1790" spans="1:11" x14ac:dyDescent="0.25">
      <c r="A1790" s="75" t="str">
        <f t="shared" si="62"/>
        <v>Converge_15_config_TCOHIGH16512HDWindows 11 Pro Education</v>
      </c>
      <c r="C1790" s="80" t="s">
        <v>391</v>
      </c>
      <c r="D1790" t="s">
        <v>307</v>
      </c>
      <c r="E1790">
        <v>16</v>
      </c>
      <c r="F1790">
        <v>512</v>
      </c>
      <c r="G1790" t="s">
        <v>114</v>
      </c>
      <c r="H1790" t="s">
        <v>304</v>
      </c>
      <c r="I1790" t="s">
        <v>308</v>
      </c>
      <c r="J1790" t="s">
        <v>295</v>
      </c>
      <c r="K1790">
        <f t="shared" si="61"/>
        <v>0</v>
      </c>
    </row>
    <row r="1791" spans="1:11" x14ac:dyDescent="0.25">
      <c r="A1791" s="75" t="str">
        <f t="shared" si="62"/>
        <v>Converge_15_config_TCOHIGH16512HDWindows 11 Pro</v>
      </c>
      <c r="C1791" s="80" t="s">
        <v>391</v>
      </c>
      <c r="D1791" t="s">
        <v>307</v>
      </c>
      <c r="E1791">
        <v>16</v>
      </c>
      <c r="F1791">
        <v>512</v>
      </c>
      <c r="G1791" t="s">
        <v>114</v>
      </c>
      <c r="H1791" t="s">
        <v>296</v>
      </c>
      <c r="I1791" t="s">
        <v>308</v>
      </c>
      <c r="J1791" t="s">
        <v>297</v>
      </c>
      <c r="K1791">
        <f t="shared" si="61"/>
        <v>1</v>
      </c>
    </row>
    <row r="1792" spans="1:11" x14ac:dyDescent="0.25">
      <c r="A1792" s="75" t="str">
        <f t="shared" si="62"/>
        <v>Converge_15_config_TCOHIGH8256FHDDistribuzione Linux</v>
      </c>
      <c r="C1792" s="80" t="s">
        <v>391</v>
      </c>
      <c r="D1792" t="s">
        <v>307</v>
      </c>
      <c r="E1792">
        <v>8</v>
      </c>
      <c r="F1792">
        <v>256</v>
      </c>
      <c r="G1792" t="s">
        <v>303</v>
      </c>
      <c r="H1792" t="s">
        <v>115</v>
      </c>
      <c r="I1792" t="s">
        <v>308</v>
      </c>
      <c r="J1792" t="s">
        <v>297</v>
      </c>
      <c r="K1792">
        <f t="shared" si="61"/>
        <v>1</v>
      </c>
    </row>
    <row r="1793" spans="1:11" x14ac:dyDescent="0.25">
      <c r="A1793" s="75" t="str">
        <f t="shared" si="62"/>
        <v>Converge_15_config_TCOHIGH8256FHDWindows 11 Pro Education</v>
      </c>
      <c r="C1793" s="80" t="s">
        <v>391</v>
      </c>
      <c r="D1793" t="s">
        <v>307</v>
      </c>
      <c r="E1793">
        <v>8</v>
      </c>
      <c r="F1793">
        <v>256</v>
      </c>
      <c r="G1793" t="s">
        <v>303</v>
      </c>
      <c r="H1793" t="s">
        <v>304</v>
      </c>
      <c r="I1793" t="s">
        <v>308</v>
      </c>
      <c r="J1793" t="s">
        <v>295</v>
      </c>
      <c r="K1793">
        <f t="shared" si="61"/>
        <v>0</v>
      </c>
    </row>
    <row r="1794" spans="1:11" x14ac:dyDescent="0.25">
      <c r="A1794" s="75" t="str">
        <f t="shared" si="62"/>
        <v>Converge_15_config_TCOHIGH8256FHDWindows 11 Pro</v>
      </c>
      <c r="C1794" s="80" t="s">
        <v>391</v>
      </c>
      <c r="D1794" t="s">
        <v>307</v>
      </c>
      <c r="E1794">
        <v>8</v>
      </c>
      <c r="F1794">
        <v>256</v>
      </c>
      <c r="G1794" t="s">
        <v>303</v>
      </c>
      <c r="H1794" t="s">
        <v>296</v>
      </c>
      <c r="I1794" t="s">
        <v>308</v>
      </c>
      <c r="J1794" t="s">
        <v>297</v>
      </c>
      <c r="K1794">
        <f t="shared" si="61"/>
        <v>1</v>
      </c>
    </row>
    <row r="1795" spans="1:11" x14ac:dyDescent="0.25">
      <c r="A1795" s="75" t="str">
        <f t="shared" si="62"/>
        <v>Converge_15_config_TCOHIGH16256FHDDistribuzione Linux</v>
      </c>
      <c r="C1795" s="80" t="s">
        <v>391</v>
      </c>
      <c r="D1795" t="s">
        <v>307</v>
      </c>
      <c r="E1795">
        <v>16</v>
      </c>
      <c r="F1795">
        <v>256</v>
      </c>
      <c r="G1795" t="s">
        <v>303</v>
      </c>
      <c r="H1795" t="s">
        <v>115</v>
      </c>
      <c r="I1795" t="s">
        <v>308</v>
      </c>
      <c r="J1795" t="s">
        <v>297</v>
      </c>
      <c r="K1795">
        <f t="shared" si="61"/>
        <v>1</v>
      </c>
    </row>
    <row r="1796" spans="1:11" x14ac:dyDescent="0.25">
      <c r="A1796" s="75" t="str">
        <f t="shared" si="62"/>
        <v>Converge_15_config_TCOHIGH16256FHDWindows 11 Pro Education</v>
      </c>
      <c r="C1796" s="80" t="s">
        <v>391</v>
      </c>
      <c r="D1796" t="s">
        <v>307</v>
      </c>
      <c r="E1796">
        <v>16</v>
      </c>
      <c r="F1796">
        <v>256</v>
      </c>
      <c r="G1796" t="s">
        <v>303</v>
      </c>
      <c r="H1796" t="s">
        <v>304</v>
      </c>
      <c r="I1796" t="s">
        <v>308</v>
      </c>
      <c r="J1796" t="s">
        <v>295</v>
      </c>
      <c r="K1796">
        <f t="shared" si="61"/>
        <v>0</v>
      </c>
    </row>
    <row r="1797" spans="1:11" x14ac:dyDescent="0.25">
      <c r="A1797" s="75" t="str">
        <f t="shared" si="62"/>
        <v>Converge_15_config_TCOHIGH16256FHDWindows 11 Pro</v>
      </c>
      <c r="C1797" s="80" t="s">
        <v>391</v>
      </c>
      <c r="D1797" t="s">
        <v>307</v>
      </c>
      <c r="E1797">
        <v>16</v>
      </c>
      <c r="F1797">
        <v>256</v>
      </c>
      <c r="G1797" t="s">
        <v>303</v>
      </c>
      <c r="H1797" t="s">
        <v>296</v>
      </c>
      <c r="I1797" t="s">
        <v>308</v>
      </c>
      <c r="J1797" t="s">
        <v>297</v>
      </c>
      <c r="K1797">
        <f t="shared" si="61"/>
        <v>1</v>
      </c>
    </row>
    <row r="1798" spans="1:11" x14ac:dyDescent="0.25">
      <c r="A1798" s="75" t="str">
        <f t="shared" si="62"/>
        <v>Converge_15_config_TCOHIGH8512FHDDistribuzione Linux</v>
      </c>
      <c r="C1798" s="80" t="s">
        <v>391</v>
      </c>
      <c r="D1798" t="s">
        <v>307</v>
      </c>
      <c r="E1798">
        <v>8</v>
      </c>
      <c r="F1798">
        <v>512</v>
      </c>
      <c r="G1798" t="s">
        <v>303</v>
      </c>
      <c r="H1798" t="s">
        <v>115</v>
      </c>
      <c r="I1798" t="s">
        <v>308</v>
      </c>
      <c r="J1798" t="s">
        <v>297</v>
      </c>
      <c r="K1798">
        <f t="shared" si="61"/>
        <v>1</v>
      </c>
    </row>
    <row r="1799" spans="1:11" x14ac:dyDescent="0.25">
      <c r="A1799" s="75" t="str">
        <f t="shared" si="62"/>
        <v>Converge_15_config_TCOHIGH8512FHDWindows 11 Pro Education</v>
      </c>
      <c r="C1799" s="80" t="s">
        <v>391</v>
      </c>
      <c r="D1799" t="s">
        <v>307</v>
      </c>
      <c r="E1799">
        <v>8</v>
      </c>
      <c r="F1799">
        <v>512</v>
      </c>
      <c r="G1799" t="s">
        <v>303</v>
      </c>
      <c r="H1799" t="s">
        <v>304</v>
      </c>
      <c r="I1799" t="s">
        <v>308</v>
      </c>
      <c r="J1799" t="s">
        <v>295</v>
      </c>
      <c r="K1799">
        <f t="shared" si="61"/>
        <v>0</v>
      </c>
    </row>
    <row r="1800" spans="1:11" x14ac:dyDescent="0.25">
      <c r="A1800" s="75" t="str">
        <f t="shared" si="62"/>
        <v>Converge_15_config_TCOHIGH8512FHDWindows 11 Pro</v>
      </c>
      <c r="C1800" s="80" t="s">
        <v>391</v>
      </c>
      <c r="D1800" t="s">
        <v>307</v>
      </c>
      <c r="E1800">
        <v>8</v>
      </c>
      <c r="F1800">
        <v>512</v>
      </c>
      <c r="G1800" t="s">
        <v>303</v>
      </c>
      <c r="H1800" t="s">
        <v>296</v>
      </c>
      <c r="I1800" t="s">
        <v>308</v>
      </c>
      <c r="J1800" t="s">
        <v>297</v>
      </c>
      <c r="K1800">
        <f t="shared" si="61"/>
        <v>1</v>
      </c>
    </row>
    <row r="1801" spans="1:11" x14ac:dyDescent="0.25">
      <c r="A1801" s="75" t="str">
        <f t="shared" si="62"/>
        <v>Converge_15_config_TCOHIGH16512FHDDistribuzione Linux</v>
      </c>
      <c r="C1801" s="80" t="s">
        <v>391</v>
      </c>
      <c r="D1801" t="s">
        <v>307</v>
      </c>
      <c r="E1801">
        <v>16</v>
      </c>
      <c r="F1801">
        <v>512</v>
      </c>
      <c r="G1801" t="s">
        <v>303</v>
      </c>
      <c r="H1801" t="s">
        <v>115</v>
      </c>
      <c r="I1801" t="s">
        <v>308</v>
      </c>
      <c r="J1801" t="s">
        <v>297</v>
      </c>
      <c r="K1801">
        <f t="shared" si="61"/>
        <v>1</v>
      </c>
    </row>
    <row r="1802" spans="1:11" x14ac:dyDescent="0.25">
      <c r="A1802" s="75" t="str">
        <f t="shared" si="62"/>
        <v>Converge_15_config_TCOHIGH16512FHDWindows 11 Pro Education</v>
      </c>
      <c r="C1802" s="80" t="s">
        <v>391</v>
      </c>
      <c r="D1802" t="s">
        <v>307</v>
      </c>
      <c r="E1802">
        <v>16</v>
      </c>
      <c r="F1802">
        <v>512</v>
      </c>
      <c r="G1802" t="s">
        <v>303</v>
      </c>
      <c r="H1802" t="s">
        <v>304</v>
      </c>
      <c r="I1802" t="s">
        <v>308</v>
      </c>
      <c r="J1802" t="s">
        <v>295</v>
      </c>
      <c r="K1802">
        <f t="shared" si="61"/>
        <v>0</v>
      </c>
    </row>
    <row r="1803" spans="1:11" x14ac:dyDescent="0.25">
      <c r="A1803" s="75" t="str">
        <f t="shared" si="62"/>
        <v>Converge_15_config_TCOHIGH16512FHDWindows 11 Pro</v>
      </c>
      <c r="C1803" s="80" t="s">
        <v>391</v>
      </c>
      <c r="D1803" t="s">
        <v>307</v>
      </c>
      <c r="E1803">
        <v>16</v>
      </c>
      <c r="F1803">
        <v>512</v>
      </c>
      <c r="G1803" t="s">
        <v>303</v>
      </c>
      <c r="H1803" t="s">
        <v>296</v>
      </c>
      <c r="I1803" t="s">
        <v>308</v>
      </c>
      <c r="J1803" t="s">
        <v>297</v>
      </c>
      <c r="K1803">
        <f t="shared" si="61"/>
        <v>1</v>
      </c>
    </row>
    <row r="1804" spans="1:11" x14ac:dyDescent="0.25">
      <c r="A1804" s="75" t="str">
        <f t="shared" si="62"/>
        <v>Converge_14_config_standardLOW8256HDDistribuzione Linux</v>
      </c>
      <c r="C1804" s="80" t="s">
        <v>391</v>
      </c>
      <c r="D1804" t="s">
        <v>305</v>
      </c>
      <c r="E1804">
        <v>8</v>
      </c>
      <c r="F1804">
        <v>256</v>
      </c>
      <c r="G1804" t="s">
        <v>114</v>
      </c>
      <c r="H1804" t="s">
        <v>115</v>
      </c>
      <c r="I1804" t="s">
        <v>311</v>
      </c>
      <c r="J1804" t="s">
        <v>297</v>
      </c>
      <c r="K1804">
        <f t="shared" si="61"/>
        <v>1</v>
      </c>
    </row>
    <row r="1805" spans="1:11" x14ac:dyDescent="0.25">
      <c r="A1805" s="75" t="str">
        <f t="shared" si="62"/>
        <v>Converge_14_config_standardLOW8256HDWindows 11 Pro Education</v>
      </c>
      <c r="C1805" s="80" t="s">
        <v>391</v>
      </c>
      <c r="D1805" t="s">
        <v>305</v>
      </c>
      <c r="E1805">
        <v>8</v>
      </c>
      <c r="F1805">
        <v>256</v>
      </c>
      <c r="G1805" t="s">
        <v>114</v>
      </c>
      <c r="H1805" t="s">
        <v>304</v>
      </c>
      <c r="I1805" t="s">
        <v>311</v>
      </c>
      <c r="J1805" t="s">
        <v>297</v>
      </c>
      <c r="K1805">
        <f t="shared" ref="K1805:K1868" si="63">+IF(J1805="NO",0,1)</f>
        <v>1</v>
      </c>
    </row>
    <row r="1806" spans="1:11" x14ac:dyDescent="0.25">
      <c r="A1806" s="75" t="str">
        <f t="shared" si="62"/>
        <v>Converge_14_config_standardLOW8256HDWindows 11 Pro</v>
      </c>
      <c r="C1806" s="80" t="s">
        <v>391</v>
      </c>
      <c r="D1806" t="s">
        <v>305</v>
      </c>
      <c r="E1806">
        <v>8</v>
      </c>
      <c r="F1806">
        <v>256</v>
      </c>
      <c r="G1806" t="s">
        <v>114</v>
      </c>
      <c r="H1806" t="s">
        <v>296</v>
      </c>
      <c r="I1806" t="s">
        <v>311</v>
      </c>
      <c r="J1806" t="s">
        <v>297</v>
      </c>
      <c r="K1806">
        <f t="shared" si="63"/>
        <v>1</v>
      </c>
    </row>
    <row r="1807" spans="1:11" x14ac:dyDescent="0.25">
      <c r="A1807" s="75" t="str">
        <f t="shared" si="62"/>
        <v>Converge_14_config_standardLOW16256HDDistribuzione Linux</v>
      </c>
      <c r="C1807" s="80" t="s">
        <v>391</v>
      </c>
      <c r="D1807" t="s">
        <v>305</v>
      </c>
      <c r="E1807">
        <v>16</v>
      </c>
      <c r="F1807">
        <v>256</v>
      </c>
      <c r="G1807" t="s">
        <v>114</v>
      </c>
      <c r="H1807" t="s">
        <v>115</v>
      </c>
      <c r="I1807" t="s">
        <v>311</v>
      </c>
      <c r="J1807" t="s">
        <v>297</v>
      </c>
      <c r="K1807">
        <f t="shared" si="63"/>
        <v>1</v>
      </c>
    </row>
    <row r="1808" spans="1:11" x14ac:dyDescent="0.25">
      <c r="A1808" s="75" t="str">
        <f t="shared" si="62"/>
        <v>Converge_14_config_standardLOW16256HDWindows 11 Pro Education</v>
      </c>
      <c r="C1808" s="80" t="s">
        <v>391</v>
      </c>
      <c r="D1808" t="s">
        <v>305</v>
      </c>
      <c r="E1808">
        <v>16</v>
      </c>
      <c r="F1808">
        <v>256</v>
      </c>
      <c r="G1808" t="s">
        <v>114</v>
      </c>
      <c r="H1808" t="s">
        <v>304</v>
      </c>
      <c r="I1808" t="s">
        <v>311</v>
      </c>
      <c r="J1808" t="s">
        <v>297</v>
      </c>
      <c r="K1808">
        <f t="shared" si="63"/>
        <v>1</v>
      </c>
    </row>
    <row r="1809" spans="1:11" x14ac:dyDescent="0.25">
      <c r="A1809" s="75" t="str">
        <f t="shared" si="62"/>
        <v>Converge_14_config_standardLOW16256HDWindows 11 Pro</v>
      </c>
      <c r="C1809" s="80" t="s">
        <v>391</v>
      </c>
      <c r="D1809" t="s">
        <v>305</v>
      </c>
      <c r="E1809">
        <v>16</v>
      </c>
      <c r="F1809">
        <v>256</v>
      </c>
      <c r="G1809" t="s">
        <v>114</v>
      </c>
      <c r="H1809" t="s">
        <v>296</v>
      </c>
      <c r="I1809" t="s">
        <v>311</v>
      </c>
      <c r="J1809" t="s">
        <v>297</v>
      </c>
      <c r="K1809">
        <f t="shared" si="63"/>
        <v>1</v>
      </c>
    </row>
    <row r="1810" spans="1:11" x14ac:dyDescent="0.25">
      <c r="A1810" s="75" t="str">
        <f t="shared" si="62"/>
        <v>Converge_14_config_standardLOW8512HDDistribuzione Linux</v>
      </c>
      <c r="C1810" s="80" t="s">
        <v>391</v>
      </c>
      <c r="D1810" t="s">
        <v>305</v>
      </c>
      <c r="E1810">
        <v>8</v>
      </c>
      <c r="F1810">
        <v>512</v>
      </c>
      <c r="G1810" t="s">
        <v>114</v>
      </c>
      <c r="H1810" t="s">
        <v>115</v>
      </c>
      <c r="I1810" t="s">
        <v>311</v>
      </c>
      <c r="J1810" t="s">
        <v>297</v>
      </c>
      <c r="K1810">
        <f t="shared" si="63"/>
        <v>1</v>
      </c>
    </row>
    <row r="1811" spans="1:11" x14ac:dyDescent="0.25">
      <c r="A1811" s="75" t="str">
        <f t="shared" si="62"/>
        <v>Converge_14_config_standardLOW8512HDWindows 11 Pro Education</v>
      </c>
      <c r="C1811" s="80" t="s">
        <v>391</v>
      </c>
      <c r="D1811" t="s">
        <v>305</v>
      </c>
      <c r="E1811">
        <v>8</v>
      </c>
      <c r="F1811">
        <v>512</v>
      </c>
      <c r="G1811" t="s">
        <v>114</v>
      </c>
      <c r="H1811" t="s">
        <v>304</v>
      </c>
      <c r="I1811" t="s">
        <v>311</v>
      </c>
      <c r="J1811" t="s">
        <v>297</v>
      </c>
      <c r="K1811">
        <f t="shared" si="63"/>
        <v>1</v>
      </c>
    </row>
    <row r="1812" spans="1:11" x14ac:dyDescent="0.25">
      <c r="A1812" s="75" t="str">
        <f t="shared" si="62"/>
        <v>Converge_14_config_standardLOW8512HDWindows 11 Pro</v>
      </c>
      <c r="C1812" s="80" t="s">
        <v>391</v>
      </c>
      <c r="D1812" t="s">
        <v>305</v>
      </c>
      <c r="E1812">
        <v>8</v>
      </c>
      <c r="F1812">
        <v>512</v>
      </c>
      <c r="G1812" t="s">
        <v>114</v>
      </c>
      <c r="H1812" t="s">
        <v>296</v>
      </c>
      <c r="I1812" t="s">
        <v>311</v>
      </c>
      <c r="J1812" t="s">
        <v>297</v>
      </c>
      <c r="K1812">
        <f t="shared" si="63"/>
        <v>1</v>
      </c>
    </row>
    <row r="1813" spans="1:11" x14ac:dyDescent="0.25">
      <c r="A1813" s="75" t="str">
        <f t="shared" si="62"/>
        <v>Converge_14_config_standardLOW16512HDDistribuzione Linux</v>
      </c>
      <c r="C1813" s="80" t="s">
        <v>391</v>
      </c>
      <c r="D1813" t="s">
        <v>305</v>
      </c>
      <c r="E1813">
        <v>16</v>
      </c>
      <c r="F1813">
        <v>512</v>
      </c>
      <c r="G1813" t="s">
        <v>114</v>
      </c>
      <c r="H1813" t="s">
        <v>115</v>
      </c>
      <c r="I1813" t="s">
        <v>311</v>
      </c>
      <c r="J1813" t="s">
        <v>297</v>
      </c>
      <c r="K1813">
        <f t="shared" si="63"/>
        <v>1</v>
      </c>
    </row>
    <row r="1814" spans="1:11" x14ac:dyDescent="0.25">
      <c r="A1814" s="75" t="str">
        <f t="shared" si="62"/>
        <v>Converge_14_config_standardLOW16512HDWindows 11 Pro Education</v>
      </c>
      <c r="C1814" s="80" t="s">
        <v>391</v>
      </c>
      <c r="D1814" t="s">
        <v>305</v>
      </c>
      <c r="E1814">
        <v>16</v>
      </c>
      <c r="F1814">
        <v>512</v>
      </c>
      <c r="G1814" t="s">
        <v>114</v>
      </c>
      <c r="H1814" t="s">
        <v>304</v>
      </c>
      <c r="I1814" t="s">
        <v>311</v>
      </c>
      <c r="J1814" t="s">
        <v>297</v>
      </c>
      <c r="K1814">
        <f t="shared" si="63"/>
        <v>1</v>
      </c>
    </row>
    <row r="1815" spans="1:11" x14ac:dyDescent="0.25">
      <c r="A1815" s="75" t="str">
        <f t="shared" si="62"/>
        <v>Converge_14_config_standardLOW16512HDWindows 11 Pro</v>
      </c>
      <c r="C1815" s="80" t="s">
        <v>391</v>
      </c>
      <c r="D1815" t="s">
        <v>305</v>
      </c>
      <c r="E1815">
        <v>16</v>
      </c>
      <c r="F1815">
        <v>512</v>
      </c>
      <c r="G1815" t="s">
        <v>114</v>
      </c>
      <c r="H1815" t="s">
        <v>296</v>
      </c>
      <c r="I1815" t="s">
        <v>311</v>
      </c>
      <c r="J1815" t="s">
        <v>297</v>
      </c>
      <c r="K1815">
        <f t="shared" si="63"/>
        <v>1</v>
      </c>
    </row>
    <row r="1816" spans="1:11" x14ac:dyDescent="0.25">
      <c r="A1816" s="75" t="str">
        <f t="shared" si="62"/>
        <v>Converge_14_config_standardLOW8256FHDDistribuzione Linux</v>
      </c>
      <c r="C1816" s="80" t="s">
        <v>391</v>
      </c>
      <c r="D1816" t="s">
        <v>305</v>
      </c>
      <c r="E1816">
        <v>8</v>
      </c>
      <c r="F1816">
        <v>256</v>
      </c>
      <c r="G1816" t="s">
        <v>303</v>
      </c>
      <c r="H1816" t="s">
        <v>115</v>
      </c>
      <c r="I1816" t="s">
        <v>311</v>
      </c>
      <c r="J1816" t="s">
        <v>297</v>
      </c>
      <c r="K1816">
        <f t="shared" si="63"/>
        <v>1</v>
      </c>
    </row>
    <row r="1817" spans="1:11" x14ac:dyDescent="0.25">
      <c r="A1817" s="75" t="str">
        <f t="shared" si="62"/>
        <v>Converge_14_config_standardLOW8256FHDWindows 11 Pro Education</v>
      </c>
      <c r="C1817" s="80" t="s">
        <v>391</v>
      </c>
      <c r="D1817" t="s">
        <v>305</v>
      </c>
      <c r="E1817">
        <v>8</v>
      </c>
      <c r="F1817">
        <v>256</v>
      </c>
      <c r="G1817" t="s">
        <v>303</v>
      </c>
      <c r="H1817" t="s">
        <v>304</v>
      </c>
      <c r="I1817" t="s">
        <v>311</v>
      </c>
      <c r="J1817" t="s">
        <v>297</v>
      </c>
      <c r="K1817">
        <f t="shared" si="63"/>
        <v>1</v>
      </c>
    </row>
    <row r="1818" spans="1:11" x14ac:dyDescent="0.25">
      <c r="A1818" s="75" t="str">
        <f t="shared" si="62"/>
        <v>Converge_14_config_standardLOW8256FHDWindows 11 Pro</v>
      </c>
      <c r="C1818" s="80" t="s">
        <v>391</v>
      </c>
      <c r="D1818" t="s">
        <v>305</v>
      </c>
      <c r="E1818">
        <v>8</v>
      </c>
      <c r="F1818">
        <v>256</v>
      </c>
      <c r="G1818" t="s">
        <v>303</v>
      </c>
      <c r="H1818" t="s">
        <v>296</v>
      </c>
      <c r="I1818" t="s">
        <v>311</v>
      </c>
      <c r="J1818" t="s">
        <v>297</v>
      </c>
      <c r="K1818">
        <f t="shared" si="63"/>
        <v>1</v>
      </c>
    </row>
    <row r="1819" spans="1:11" x14ac:dyDescent="0.25">
      <c r="A1819" s="75" t="str">
        <f t="shared" si="62"/>
        <v>Converge_14_config_standardLOW16256FHDDistribuzione Linux</v>
      </c>
      <c r="C1819" s="80" t="s">
        <v>391</v>
      </c>
      <c r="D1819" t="s">
        <v>305</v>
      </c>
      <c r="E1819">
        <v>16</v>
      </c>
      <c r="F1819">
        <v>256</v>
      </c>
      <c r="G1819" t="s">
        <v>303</v>
      </c>
      <c r="H1819" t="s">
        <v>115</v>
      </c>
      <c r="I1819" t="s">
        <v>311</v>
      </c>
      <c r="J1819" t="s">
        <v>297</v>
      </c>
      <c r="K1819">
        <f t="shared" si="63"/>
        <v>1</v>
      </c>
    </row>
    <row r="1820" spans="1:11" x14ac:dyDescent="0.25">
      <c r="A1820" s="75" t="str">
        <f t="shared" si="62"/>
        <v>Converge_14_config_standardLOW16256FHDWindows 11 Pro Education</v>
      </c>
      <c r="C1820" s="80" t="s">
        <v>391</v>
      </c>
      <c r="D1820" t="s">
        <v>305</v>
      </c>
      <c r="E1820">
        <v>16</v>
      </c>
      <c r="F1820">
        <v>256</v>
      </c>
      <c r="G1820" t="s">
        <v>303</v>
      </c>
      <c r="H1820" t="s">
        <v>304</v>
      </c>
      <c r="I1820" t="s">
        <v>311</v>
      </c>
      <c r="J1820" t="s">
        <v>297</v>
      </c>
      <c r="K1820">
        <f t="shared" si="63"/>
        <v>1</v>
      </c>
    </row>
    <row r="1821" spans="1:11" x14ac:dyDescent="0.25">
      <c r="A1821" s="75" t="str">
        <f t="shared" si="62"/>
        <v>Converge_14_config_standardLOW16256FHDWindows 11 Pro</v>
      </c>
      <c r="C1821" s="80" t="s">
        <v>391</v>
      </c>
      <c r="D1821" t="s">
        <v>305</v>
      </c>
      <c r="E1821">
        <v>16</v>
      </c>
      <c r="F1821">
        <v>256</v>
      </c>
      <c r="G1821" t="s">
        <v>303</v>
      </c>
      <c r="H1821" t="s">
        <v>296</v>
      </c>
      <c r="I1821" t="s">
        <v>311</v>
      </c>
      <c r="J1821" t="s">
        <v>297</v>
      </c>
      <c r="K1821">
        <f t="shared" si="63"/>
        <v>1</v>
      </c>
    </row>
    <row r="1822" spans="1:11" x14ac:dyDescent="0.25">
      <c r="A1822" s="75" t="str">
        <f t="shared" si="62"/>
        <v>Converge_14_config_standardLOW8512FHDDistribuzione Linux</v>
      </c>
      <c r="C1822" s="80" t="s">
        <v>391</v>
      </c>
      <c r="D1822" t="s">
        <v>305</v>
      </c>
      <c r="E1822">
        <v>8</v>
      </c>
      <c r="F1822">
        <v>512</v>
      </c>
      <c r="G1822" t="s">
        <v>303</v>
      </c>
      <c r="H1822" t="s">
        <v>115</v>
      </c>
      <c r="I1822" t="s">
        <v>311</v>
      </c>
      <c r="J1822" t="s">
        <v>297</v>
      </c>
      <c r="K1822">
        <f t="shared" si="63"/>
        <v>1</v>
      </c>
    </row>
    <row r="1823" spans="1:11" x14ac:dyDescent="0.25">
      <c r="A1823" s="75" t="str">
        <f t="shared" si="62"/>
        <v>Converge_14_config_standardLOW8512FHDWindows 11 Pro Education</v>
      </c>
      <c r="C1823" s="80" t="s">
        <v>391</v>
      </c>
      <c r="D1823" t="s">
        <v>305</v>
      </c>
      <c r="E1823">
        <v>8</v>
      </c>
      <c r="F1823">
        <v>512</v>
      </c>
      <c r="G1823" t="s">
        <v>303</v>
      </c>
      <c r="H1823" t="s">
        <v>304</v>
      </c>
      <c r="I1823" t="s">
        <v>311</v>
      </c>
      <c r="J1823" t="s">
        <v>297</v>
      </c>
      <c r="K1823">
        <f t="shared" si="63"/>
        <v>1</v>
      </c>
    </row>
    <row r="1824" spans="1:11" x14ac:dyDescent="0.25">
      <c r="A1824" s="75" t="str">
        <f t="shared" si="62"/>
        <v>Converge_14_config_standardLOW8512FHDWindows 11 Pro</v>
      </c>
      <c r="C1824" s="80" t="s">
        <v>391</v>
      </c>
      <c r="D1824" t="s">
        <v>305</v>
      </c>
      <c r="E1824">
        <v>8</v>
      </c>
      <c r="F1824">
        <v>512</v>
      </c>
      <c r="G1824" t="s">
        <v>303</v>
      </c>
      <c r="H1824" t="s">
        <v>296</v>
      </c>
      <c r="I1824" t="s">
        <v>311</v>
      </c>
      <c r="J1824" t="s">
        <v>297</v>
      </c>
      <c r="K1824">
        <f t="shared" si="63"/>
        <v>1</v>
      </c>
    </row>
    <row r="1825" spans="1:11" x14ac:dyDescent="0.25">
      <c r="A1825" s="75" t="str">
        <f t="shared" si="62"/>
        <v>Converge_14_config_standardLOW16512FHDDistribuzione Linux</v>
      </c>
      <c r="C1825" s="80" t="s">
        <v>391</v>
      </c>
      <c r="D1825" t="s">
        <v>305</v>
      </c>
      <c r="E1825">
        <v>16</v>
      </c>
      <c r="F1825">
        <v>512</v>
      </c>
      <c r="G1825" t="s">
        <v>303</v>
      </c>
      <c r="H1825" t="s">
        <v>115</v>
      </c>
      <c r="I1825" t="s">
        <v>311</v>
      </c>
      <c r="J1825" t="s">
        <v>297</v>
      </c>
      <c r="K1825">
        <f t="shared" si="63"/>
        <v>1</v>
      </c>
    </row>
    <row r="1826" spans="1:11" x14ac:dyDescent="0.25">
      <c r="A1826" s="75" t="str">
        <f t="shared" si="62"/>
        <v>Converge_14_config_standardLOW16512FHDWindows 11 Pro Education</v>
      </c>
      <c r="C1826" s="80" t="s">
        <v>391</v>
      </c>
      <c r="D1826" t="s">
        <v>305</v>
      </c>
      <c r="E1826">
        <v>16</v>
      </c>
      <c r="F1826">
        <v>512</v>
      </c>
      <c r="G1826" t="s">
        <v>303</v>
      </c>
      <c r="H1826" t="s">
        <v>304</v>
      </c>
      <c r="I1826" t="s">
        <v>311</v>
      </c>
      <c r="J1826" t="s">
        <v>297</v>
      </c>
      <c r="K1826">
        <f t="shared" si="63"/>
        <v>1</v>
      </c>
    </row>
    <row r="1827" spans="1:11" x14ac:dyDescent="0.25">
      <c r="A1827" s="75" t="str">
        <f t="shared" si="62"/>
        <v>Converge_14_config_standardLOW16512FHDWindows 11 Pro</v>
      </c>
      <c r="C1827" s="80" t="s">
        <v>391</v>
      </c>
      <c r="D1827" t="s">
        <v>305</v>
      </c>
      <c r="E1827">
        <v>16</v>
      </c>
      <c r="F1827">
        <v>512</v>
      </c>
      <c r="G1827" t="s">
        <v>303</v>
      </c>
      <c r="H1827" t="s">
        <v>296</v>
      </c>
      <c r="I1827" t="s">
        <v>311</v>
      </c>
      <c r="J1827" t="s">
        <v>297</v>
      </c>
      <c r="K1827">
        <f t="shared" si="63"/>
        <v>1</v>
      </c>
    </row>
    <row r="1828" spans="1:11" x14ac:dyDescent="0.25">
      <c r="A1828" s="75" t="str">
        <f t="shared" si="62"/>
        <v>Converge_14_config_standardMID8256HDDistribuzione Linux</v>
      </c>
      <c r="C1828" s="80" t="s">
        <v>391</v>
      </c>
      <c r="D1828" t="s">
        <v>306</v>
      </c>
      <c r="E1828">
        <v>8</v>
      </c>
      <c r="F1828">
        <v>256</v>
      </c>
      <c r="G1828" t="s">
        <v>114</v>
      </c>
      <c r="H1828" t="s">
        <v>115</v>
      </c>
      <c r="I1828" t="s">
        <v>311</v>
      </c>
      <c r="J1828" t="s">
        <v>297</v>
      </c>
      <c r="K1828">
        <f t="shared" si="63"/>
        <v>1</v>
      </c>
    </row>
    <row r="1829" spans="1:11" x14ac:dyDescent="0.25">
      <c r="A1829" s="75" t="str">
        <f t="shared" ref="A1829:A1892" si="64">C1829&amp;"_"&amp;I1829&amp;D1829&amp;E1829&amp;F1829&amp;G1829&amp;H1829</f>
        <v>Converge_14_config_standardMID8256HDWindows 11 Pro Education</v>
      </c>
      <c r="C1829" s="80" t="s">
        <v>391</v>
      </c>
      <c r="D1829" t="s">
        <v>306</v>
      </c>
      <c r="E1829">
        <v>8</v>
      </c>
      <c r="F1829">
        <v>256</v>
      </c>
      <c r="G1829" t="s">
        <v>114</v>
      </c>
      <c r="H1829" t="s">
        <v>304</v>
      </c>
      <c r="I1829" t="s">
        <v>311</v>
      </c>
      <c r="J1829" t="s">
        <v>297</v>
      </c>
      <c r="K1829">
        <f t="shared" si="63"/>
        <v>1</v>
      </c>
    </row>
    <row r="1830" spans="1:11" x14ac:dyDescent="0.25">
      <c r="A1830" s="75" t="str">
        <f t="shared" si="64"/>
        <v>Converge_14_config_standardMID8256HDWindows 11 Pro</v>
      </c>
      <c r="C1830" s="80" t="s">
        <v>391</v>
      </c>
      <c r="D1830" t="s">
        <v>306</v>
      </c>
      <c r="E1830">
        <v>8</v>
      </c>
      <c r="F1830">
        <v>256</v>
      </c>
      <c r="G1830" t="s">
        <v>114</v>
      </c>
      <c r="H1830" t="s">
        <v>296</v>
      </c>
      <c r="I1830" t="s">
        <v>311</v>
      </c>
      <c r="J1830" t="s">
        <v>297</v>
      </c>
      <c r="K1830">
        <f t="shared" si="63"/>
        <v>1</v>
      </c>
    </row>
    <row r="1831" spans="1:11" x14ac:dyDescent="0.25">
      <c r="A1831" s="75" t="str">
        <f t="shared" si="64"/>
        <v>Converge_14_config_standardMID16256HDDistribuzione Linux</v>
      </c>
      <c r="C1831" s="80" t="s">
        <v>391</v>
      </c>
      <c r="D1831" t="s">
        <v>306</v>
      </c>
      <c r="E1831">
        <v>16</v>
      </c>
      <c r="F1831">
        <v>256</v>
      </c>
      <c r="G1831" t="s">
        <v>114</v>
      </c>
      <c r="H1831" t="s">
        <v>115</v>
      </c>
      <c r="I1831" t="s">
        <v>311</v>
      </c>
      <c r="J1831" t="s">
        <v>297</v>
      </c>
      <c r="K1831">
        <f t="shared" si="63"/>
        <v>1</v>
      </c>
    </row>
    <row r="1832" spans="1:11" x14ac:dyDescent="0.25">
      <c r="A1832" s="75" t="str">
        <f t="shared" si="64"/>
        <v>Converge_14_config_standardMID16256HDWindows 11 Pro Education</v>
      </c>
      <c r="C1832" s="80" t="s">
        <v>391</v>
      </c>
      <c r="D1832" t="s">
        <v>306</v>
      </c>
      <c r="E1832">
        <v>16</v>
      </c>
      <c r="F1832">
        <v>256</v>
      </c>
      <c r="G1832" t="s">
        <v>114</v>
      </c>
      <c r="H1832" t="s">
        <v>304</v>
      </c>
      <c r="I1832" t="s">
        <v>311</v>
      </c>
      <c r="J1832" t="s">
        <v>297</v>
      </c>
      <c r="K1832">
        <f t="shared" si="63"/>
        <v>1</v>
      </c>
    </row>
    <row r="1833" spans="1:11" x14ac:dyDescent="0.25">
      <c r="A1833" s="75" t="str">
        <f t="shared" si="64"/>
        <v>Converge_14_config_standardMID16256HDWindows 11 Pro</v>
      </c>
      <c r="C1833" s="80" t="s">
        <v>391</v>
      </c>
      <c r="D1833" t="s">
        <v>306</v>
      </c>
      <c r="E1833">
        <v>16</v>
      </c>
      <c r="F1833">
        <v>256</v>
      </c>
      <c r="G1833" t="s">
        <v>114</v>
      </c>
      <c r="H1833" t="s">
        <v>296</v>
      </c>
      <c r="I1833" t="s">
        <v>311</v>
      </c>
      <c r="J1833" t="s">
        <v>297</v>
      </c>
      <c r="K1833">
        <f t="shared" si="63"/>
        <v>1</v>
      </c>
    </row>
    <row r="1834" spans="1:11" x14ac:dyDescent="0.25">
      <c r="A1834" s="75" t="str">
        <f t="shared" si="64"/>
        <v>Converge_14_config_standardMID8512HDDistribuzione Linux</v>
      </c>
      <c r="C1834" s="80" t="s">
        <v>391</v>
      </c>
      <c r="D1834" t="s">
        <v>306</v>
      </c>
      <c r="E1834">
        <v>8</v>
      </c>
      <c r="F1834">
        <v>512</v>
      </c>
      <c r="G1834" t="s">
        <v>114</v>
      </c>
      <c r="H1834" t="s">
        <v>115</v>
      </c>
      <c r="I1834" t="s">
        <v>311</v>
      </c>
      <c r="J1834" t="s">
        <v>297</v>
      </c>
      <c r="K1834">
        <f t="shared" si="63"/>
        <v>1</v>
      </c>
    </row>
    <row r="1835" spans="1:11" x14ac:dyDescent="0.25">
      <c r="A1835" s="75" t="str">
        <f t="shared" si="64"/>
        <v>Converge_14_config_standardMID8512HDWindows 11 Pro Education</v>
      </c>
      <c r="C1835" s="80" t="s">
        <v>391</v>
      </c>
      <c r="D1835" t="s">
        <v>306</v>
      </c>
      <c r="E1835">
        <v>8</v>
      </c>
      <c r="F1835">
        <v>512</v>
      </c>
      <c r="G1835" t="s">
        <v>114</v>
      </c>
      <c r="H1835" t="s">
        <v>304</v>
      </c>
      <c r="I1835" t="s">
        <v>311</v>
      </c>
      <c r="J1835" t="s">
        <v>297</v>
      </c>
      <c r="K1835">
        <f t="shared" si="63"/>
        <v>1</v>
      </c>
    </row>
    <row r="1836" spans="1:11" x14ac:dyDescent="0.25">
      <c r="A1836" s="75" t="str">
        <f t="shared" si="64"/>
        <v>Converge_14_config_standardMID8512HDWindows 11 Pro</v>
      </c>
      <c r="C1836" s="80" t="s">
        <v>391</v>
      </c>
      <c r="D1836" t="s">
        <v>306</v>
      </c>
      <c r="E1836">
        <v>8</v>
      </c>
      <c r="F1836">
        <v>512</v>
      </c>
      <c r="G1836" t="s">
        <v>114</v>
      </c>
      <c r="H1836" t="s">
        <v>296</v>
      </c>
      <c r="I1836" t="s">
        <v>311</v>
      </c>
      <c r="J1836" t="s">
        <v>297</v>
      </c>
      <c r="K1836">
        <f t="shared" si="63"/>
        <v>1</v>
      </c>
    </row>
    <row r="1837" spans="1:11" x14ac:dyDescent="0.25">
      <c r="A1837" s="75" t="str">
        <f t="shared" si="64"/>
        <v>Converge_14_config_standardMID16512HDDistribuzione Linux</v>
      </c>
      <c r="C1837" s="80" t="s">
        <v>391</v>
      </c>
      <c r="D1837" t="s">
        <v>306</v>
      </c>
      <c r="E1837">
        <v>16</v>
      </c>
      <c r="F1837">
        <v>512</v>
      </c>
      <c r="G1837" t="s">
        <v>114</v>
      </c>
      <c r="H1837" t="s">
        <v>115</v>
      </c>
      <c r="I1837" t="s">
        <v>311</v>
      </c>
      <c r="J1837" t="s">
        <v>297</v>
      </c>
      <c r="K1837">
        <f t="shared" si="63"/>
        <v>1</v>
      </c>
    </row>
    <row r="1838" spans="1:11" x14ac:dyDescent="0.25">
      <c r="A1838" s="75" t="str">
        <f t="shared" si="64"/>
        <v>Converge_14_config_standardMID16512HDWindows 11 Pro Education</v>
      </c>
      <c r="C1838" s="80" t="s">
        <v>391</v>
      </c>
      <c r="D1838" t="s">
        <v>306</v>
      </c>
      <c r="E1838">
        <v>16</v>
      </c>
      <c r="F1838">
        <v>512</v>
      </c>
      <c r="G1838" t="s">
        <v>114</v>
      </c>
      <c r="H1838" t="s">
        <v>304</v>
      </c>
      <c r="I1838" t="s">
        <v>311</v>
      </c>
      <c r="J1838" t="s">
        <v>297</v>
      </c>
      <c r="K1838">
        <f t="shared" si="63"/>
        <v>1</v>
      </c>
    </row>
    <row r="1839" spans="1:11" x14ac:dyDescent="0.25">
      <c r="A1839" s="75" t="str">
        <f t="shared" si="64"/>
        <v>Converge_14_config_standardMID16512HDWindows 11 Pro</v>
      </c>
      <c r="C1839" s="80" t="s">
        <v>391</v>
      </c>
      <c r="D1839" t="s">
        <v>306</v>
      </c>
      <c r="E1839">
        <v>16</v>
      </c>
      <c r="F1839">
        <v>512</v>
      </c>
      <c r="G1839" t="s">
        <v>114</v>
      </c>
      <c r="H1839" t="s">
        <v>296</v>
      </c>
      <c r="I1839" t="s">
        <v>311</v>
      </c>
      <c r="J1839" t="s">
        <v>297</v>
      </c>
      <c r="K1839">
        <f t="shared" si="63"/>
        <v>1</v>
      </c>
    </row>
    <row r="1840" spans="1:11" x14ac:dyDescent="0.25">
      <c r="A1840" s="75" t="str">
        <f t="shared" si="64"/>
        <v>Converge_14_config_standardMID8256FHDDistribuzione Linux</v>
      </c>
      <c r="C1840" s="80" t="s">
        <v>391</v>
      </c>
      <c r="D1840" t="s">
        <v>306</v>
      </c>
      <c r="E1840">
        <v>8</v>
      </c>
      <c r="F1840">
        <v>256</v>
      </c>
      <c r="G1840" t="s">
        <v>303</v>
      </c>
      <c r="H1840" t="s">
        <v>115</v>
      </c>
      <c r="I1840" t="s">
        <v>311</v>
      </c>
      <c r="J1840" t="s">
        <v>297</v>
      </c>
      <c r="K1840">
        <f t="shared" si="63"/>
        <v>1</v>
      </c>
    </row>
    <row r="1841" spans="1:11" x14ac:dyDescent="0.25">
      <c r="A1841" s="75" t="str">
        <f t="shared" si="64"/>
        <v>Converge_14_config_standardMID8256FHDWindows 11 Pro Education</v>
      </c>
      <c r="C1841" s="80" t="s">
        <v>391</v>
      </c>
      <c r="D1841" t="s">
        <v>306</v>
      </c>
      <c r="E1841">
        <v>8</v>
      </c>
      <c r="F1841">
        <v>256</v>
      </c>
      <c r="G1841" t="s">
        <v>303</v>
      </c>
      <c r="H1841" t="s">
        <v>304</v>
      </c>
      <c r="I1841" t="s">
        <v>311</v>
      </c>
      <c r="J1841" t="s">
        <v>297</v>
      </c>
      <c r="K1841">
        <f t="shared" si="63"/>
        <v>1</v>
      </c>
    </row>
    <row r="1842" spans="1:11" x14ac:dyDescent="0.25">
      <c r="A1842" s="75" t="str">
        <f t="shared" si="64"/>
        <v>Converge_14_config_standardMID8256FHDWindows 11 Pro</v>
      </c>
      <c r="C1842" s="80" t="s">
        <v>391</v>
      </c>
      <c r="D1842" t="s">
        <v>306</v>
      </c>
      <c r="E1842">
        <v>8</v>
      </c>
      <c r="F1842">
        <v>256</v>
      </c>
      <c r="G1842" t="s">
        <v>303</v>
      </c>
      <c r="H1842" t="s">
        <v>296</v>
      </c>
      <c r="I1842" t="s">
        <v>311</v>
      </c>
      <c r="J1842" t="s">
        <v>297</v>
      </c>
      <c r="K1842">
        <f t="shared" si="63"/>
        <v>1</v>
      </c>
    </row>
    <row r="1843" spans="1:11" x14ac:dyDescent="0.25">
      <c r="A1843" s="75" t="str">
        <f t="shared" si="64"/>
        <v>Converge_14_config_standardMID16256FHDDistribuzione Linux</v>
      </c>
      <c r="C1843" s="80" t="s">
        <v>391</v>
      </c>
      <c r="D1843" t="s">
        <v>306</v>
      </c>
      <c r="E1843">
        <v>16</v>
      </c>
      <c r="F1843">
        <v>256</v>
      </c>
      <c r="G1843" t="s">
        <v>303</v>
      </c>
      <c r="H1843" t="s">
        <v>115</v>
      </c>
      <c r="I1843" t="s">
        <v>311</v>
      </c>
      <c r="J1843" t="s">
        <v>297</v>
      </c>
      <c r="K1843">
        <f t="shared" si="63"/>
        <v>1</v>
      </c>
    </row>
    <row r="1844" spans="1:11" x14ac:dyDescent="0.25">
      <c r="A1844" s="75" t="str">
        <f t="shared" si="64"/>
        <v>Converge_14_config_standardMID16256FHDWindows 11 Pro Education</v>
      </c>
      <c r="C1844" s="80" t="s">
        <v>391</v>
      </c>
      <c r="D1844" t="s">
        <v>306</v>
      </c>
      <c r="E1844">
        <v>16</v>
      </c>
      <c r="F1844">
        <v>256</v>
      </c>
      <c r="G1844" t="s">
        <v>303</v>
      </c>
      <c r="H1844" t="s">
        <v>304</v>
      </c>
      <c r="I1844" t="s">
        <v>311</v>
      </c>
      <c r="J1844" t="s">
        <v>297</v>
      </c>
      <c r="K1844">
        <f t="shared" si="63"/>
        <v>1</v>
      </c>
    </row>
    <row r="1845" spans="1:11" x14ac:dyDescent="0.25">
      <c r="A1845" s="75" t="str">
        <f t="shared" si="64"/>
        <v>Converge_14_config_standardMID16256FHDWindows 11 Pro</v>
      </c>
      <c r="C1845" s="80" t="s">
        <v>391</v>
      </c>
      <c r="D1845" t="s">
        <v>306</v>
      </c>
      <c r="E1845">
        <v>16</v>
      </c>
      <c r="F1845">
        <v>256</v>
      </c>
      <c r="G1845" t="s">
        <v>303</v>
      </c>
      <c r="H1845" t="s">
        <v>296</v>
      </c>
      <c r="I1845" t="s">
        <v>311</v>
      </c>
      <c r="J1845" t="s">
        <v>297</v>
      </c>
      <c r="K1845">
        <f t="shared" si="63"/>
        <v>1</v>
      </c>
    </row>
    <row r="1846" spans="1:11" x14ac:dyDescent="0.25">
      <c r="A1846" s="75" t="str">
        <f t="shared" si="64"/>
        <v>Converge_14_config_standardMID8512FHDDistribuzione Linux</v>
      </c>
      <c r="C1846" s="80" t="s">
        <v>391</v>
      </c>
      <c r="D1846" t="s">
        <v>306</v>
      </c>
      <c r="E1846">
        <v>8</v>
      </c>
      <c r="F1846">
        <v>512</v>
      </c>
      <c r="G1846" t="s">
        <v>303</v>
      </c>
      <c r="H1846" t="s">
        <v>115</v>
      </c>
      <c r="I1846" t="s">
        <v>311</v>
      </c>
      <c r="J1846" t="s">
        <v>297</v>
      </c>
      <c r="K1846">
        <f t="shared" si="63"/>
        <v>1</v>
      </c>
    </row>
    <row r="1847" spans="1:11" x14ac:dyDescent="0.25">
      <c r="A1847" s="75" t="str">
        <f t="shared" si="64"/>
        <v>Converge_14_config_standardMID8512FHDWindows 11 Pro Education</v>
      </c>
      <c r="C1847" s="80" t="s">
        <v>391</v>
      </c>
      <c r="D1847" t="s">
        <v>306</v>
      </c>
      <c r="E1847">
        <v>8</v>
      </c>
      <c r="F1847">
        <v>512</v>
      </c>
      <c r="G1847" t="s">
        <v>303</v>
      </c>
      <c r="H1847" t="s">
        <v>304</v>
      </c>
      <c r="I1847" t="s">
        <v>311</v>
      </c>
      <c r="J1847" t="s">
        <v>297</v>
      </c>
      <c r="K1847">
        <f t="shared" si="63"/>
        <v>1</v>
      </c>
    </row>
    <row r="1848" spans="1:11" x14ac:dyDescent="0.25">
      <c r="A1848" s="75" t="str">
        <f t="shared" si="64"/>
        <v>Converge_14_config_standardMID8512FHDWindows 11 Pro</v>
      </c>
      <c r="C1848" s="80" t="s">
        <v>391</v>
      </c>
      <c r="D1848" t="s">
        <v>306</v>
      </c>
      <c r="E1848">
        <v>8</v>
      </c>
      <c r="F1848">
        <v>512</v>
      </c>
      <c r="G1848" t="s">
        <v>303</v>
      </c>
      <c r="H1848" t="s">
        <v>296</v>
      </c>
      <c r="I1848" t="s">
        <v>311</v>
      </c>
      <c r="J1848" t="s">
        <v>297</v>
      </c>
      <c r="K1848">
        <f t="shared" si="63"/>
        <v>1</v>
      </c>
    </row>
    <row r="1849" spans="1:11" x14ac:dyDescent="0.25">
      <c r="A1849" s="75" t="str">
        <f t="shared" si="64"/>
        <v>Converge_14_config_standardMID16512FHDDistribuzione Linux</v>
      </c>
      <c r="C1849" s="80" t="s">
        <v>391</v>
      </c>
      <c r="D1849" t="s">
        <v>306</v>
      </c>
      <c r="E1849">
        <v>16</v>
      </c>
      <c r="F1849">
        <v>512</v>
      </c>
      <c r="G1849" t="s">
        <v>303</v>
      </c>
      <c r="H1849" t="s">
        <v>115</v>
      </c>
      <c r="I1849" t="s">
        <v>311</v>
      </c>
      <c r="J1849" t="s">
        <v>297</v>
      </c>
      <c r="K1849">
        <f t="shared" si="63"/>
        <v>1</v>
      </c>
    </row>
    <row r="1850" spans="1:11" x14ac:dyDescent="0.25">
      <c r="A1850" s="75" t="str">
        <f t="shared" si="64"/>
        <v>Converge_14_config_standardMID16512FHDWindows 11 Pro Education</v>
      </c>
      <c r="C1850" s="80" t="s">
        <v>391</v>
      </c>
      <c r="D1850" t="s">
        <v>306</v>
      </c>
      <c r="E1850">
        <v>16</v>
      </c>
      <c r="F1850">
        <v>512</v>
      </c>
      <c r="G1850" t="s">
        <v>303</v>
      </c>
      <c r="H1850" t="s">
        <v>304</v>
      </c>
      <c r="I1850" t="s">
        <v>311</v>
      </c>
      <c r="J1850" t="s">
        <v>297</v>
      </c>
      <c r="K1850">
        <f t="shared" si="63"/>
        <v>1</v>
      </c>
    </row>
    <row r="1851" spans="1:11" x14ac:dyDescent="0.25">
      <c r="A1851" s="75" t="str">
        <f t="shared" si="64"/>
        <v>Converge_14_config_standardMID16512FHDWindows 11 Pro</v>
      </c>
      <c r="C1851" s="80" t="s">
        <v>391</v>
      </c>
      <c r="D1851" t="s">
        <v>306</v>
      </c>
      <c r="E1851">
        <v>16</v>
      </c>
      <c r="F1851">
        <v>512</v>
      </c>
      <c r="G1851" t="s">
        <v>303</v>
      </c>
      <c r="H1851" t="s">
        <v>296</v>
      </c>
      <c r="I1851" t="s">
        <v>311</v>
      </c>
      <c r="J1851" t="s">
        <v>297</v>
      </c>
      <c r="K1851">
        <f t="shared" si="63"/>
        <v>1</v>
      </c>
    </row>
    <row r="1852" spans="1:11" x14ac:dyDescent="0.25">
      <c r="A1852" s="75" t="str">
        <f t="shared" si="64"/>
        <v>Converge_14_config_standardHIGH8256HDDistribuzione Linux</v>
      </c>
      <c r="C1852" s="80" t="s">
        <v>391</v>
      </c>
      <c r="D1852" t="s">
        <v>307</v>
      </c>
      <c r="E1852">
        <v>8</v>
      </c>
      <c r="F1852">
        <v>256</v>
      </c>
      <c r="G1852" t="s">
        <v>114</v>
      </c>
      <c r="H1852" t="s">
        <v>115</v>
      </c>
      <c r="I1852" t="s">
        <v>311</v>
      </c>
      <c r="J1852" t="s">
        <v>297</v>
      </c>
      <c r="K1852">
        <f t="shared" si="63"/>
        <v>1</v>
      </c>
    </row>
    <row r="1853" spans="1:11" x14ac:dyDescent="0.25">
      <c r="A1853" s="75" t="str">
        <f t="shared" si="64"/>
        <v>Converge_14_config_standardHIGH8256HDWindows 11 Pro Education</v>
      </c>
      <c r="C1853" s="80" t="s">
        <v>391</v>
      </c>
      <c r="D1853" t="s">
        <v>307</v>
      </c>
      <c r="E1853">
        <v>8</v>
      </c>
      <c r="F1853">
        <v>256</v>
      </c>
      <c r="G1853" t="s">
        <v>114</v>
      </c>
      <c r="H1853" t="s">
        <v>304</v>
      </c>
      <c r="I1853" t="s">
        <v>311</v>
      </c>
      <c r="J1853" t="s">
        <v>295</v>
      </c>
      <c r="K1853">
        <f t="shared" si="63"/>
        <v>0</v>
      </c>
    </row>
    <row r="1854" spans="1:11" x14ac:dyDescent="0.25">
      <c r="A1854" s="75" t="str">
        <f t="shared" si="64"/>
        <v>Converge_14_config_standardHIGH8256HDWindows 11 Pro</v>
      </c>
      <c r="C1854" s="80" t="s">
        <v>391</v>
      </c>
      <c r="D1854" t="s">
        <v>307</v>
      </c>
      <c r="E1854">
        <v>8</v>
      </c>
      <c r="F1854">
        <v>256</v>
      </c>
      <c r="G1854" t="s">
        <v>114</v>
      </c>
      <c r="H1854" t="s">
        <v>296</v>
      </c>
      <c r="I1854" t="s">
        <v>311</v>
      </c>
      <c r="J1854" t="s">
        <v>297</v>
      </c>
      <c r="K1854">
        <f t="shared" si="63"/>
        <v>1</v>
      </c>
    </row>
    <row r="1855" spans="1:11" x14ac:dyDescent="0.25">
      <c r="A1855" s="75" t="str">
        <f t="shared" si="64"/>
        <v>Converge_14_config_standardHIGH16256HDDistribuzione Linux</v>
      </c>
      <c r="C1855" s="80" t="s">
        <v>391</v>
      </c>
      <c r="D1855" t="s">
        <v>307</v>
      </c>
      <c r="E1855">
        <v>16</v>
      </c>
      <c r="F1855">
        <v>256</v>
      </c>
      <c r="G1855" t="s">
        <v>114</v>
      </c>
      <c r="H1855" t="s">
        <v>115</v>
      </c>
      <c r="I1855" t="s">
        <v>311</v>
      </c>
      <c r="J1855" t="s">
        <v>297</v>
      </c>
      <c r="K1855">
        <f t="shared" si="63"/>
        <v>1</v>
      </c>
    </row>
    <row r="1856" spans="1:11" x14ac:dyDescent="0.25">
      <c r="A1856" s="75" t="str">
        <f t="shared" si="64"/>
        <v>Converge_14_config_standardHIGH16256HDWindows 11 Pro Education</v>
      </c>
      <c r="C1856" s="80" t="s">
        <v>391</v>
      </c>
      <c r="D1856" t="s">
        <v>307</v>
      </c>
      <c r="E1856">
        <v>16</v>
      </c>
      <c r="F1856">
        <v>256</v>
      </c>
      <c r="G1856" t="s">
        <v>114</v>
      </c>
      <c r="H1856" t="s">
        <v>304</v>
      </c>
      <c r="I1856" t="s">
        <v>311</v>
      </c>
      <c r="J1856" t="s">
        <v>295</v>
      </c>
      <c r="K1856">
        <f t="shared" si="63"/>
        <v>0</v>
      </c>
    </row>
    <row r="1857" spans="1:11" x14ac:dyDescent="0.25">
      <c r="A1857" s="75" t="str">
        <f t="shared" si="64"/>
        <v>Converge_14_config_standardHIGH16256HDWindows 11 Pro</v>
      </c>
      <c r="C1857" s="80" t="s">
        <v>391</v>
      </c>
      <c r="D1857" t="s">
        <v>307</v>
      </c>
      <c r="E1857">
        <v>16</v>
      </c>
      <c r="F1857">
        <v>256</v>
      </c>
      <c r="G1857" t="s">
        <v>114</v>
      </c>
      <c r="H1857" t="s">
        <v>296</v>
      </c>
      <c r="I1857" t="s">
        <v>311</v>
      </c>
      <c r="J1857" t="s">
        <v>297</v>
      </c>
      <c r="K1857">
        <f t="shared" si="63"/>
        <v>1</v>
      </c>
    </row>
    <row r="1858" spans="1:11" x14ac:dyDescent="0.25">
      <c r="A1858" s="75" t="str">
        <f t="shared" si="64"/>
        <v>Converge_14_config_standardHIGH8512HDDistribuzione Linux</v>
      </c>
      <c r="C1858" s="80" t="s">
        <v>391</v>
      </c>
      <c r="D1858" t="s">
        <v>307</v>
      </c>
      <c r="E1858">
        <v>8</v>
      </c>
      <c r="F1858">
        <v>512</v>
      </c>
      <c r="G1858" t="s">
        <v>114</v>
      </c>
      <c r="H1858" t="s">
        <v>115</v>
      </c>
      <c r="I1858" t="s">
        <v>311</v>
      </c>
      <c r="J1858" t="s">
        <v>297</v>
      </c>
      <c r="K1858">
        <f t="shared" si="63"/>
        <v>1</v>
      </c>
    </row>
    <row r="1859" spans="1:11" x14ac:dyDescent="0.25">
      <c r="A1859" s="75" t="str">
        <f t="shared" si="64"/>
        <v>Converge_14_config_standardHIGH8512HDWindows 11 Pro Education</v>
      </c>
      <c r="C1859" s="80" t="s">
        <v>391</v>
      </c>
      <c r="D1859" t="s">
        <v>307</v>
      </c>
      <c r="E1859">
        <v>8</v>
      </c>
      <c r="F1859">
        <v>512</v>
      </c>
      <c r="G1859" t="s">
        <v>114</v>
      </c>
      <c r="H1859" t="s">
        <v>304</v>
      </c>
      <c r="I1859" t="s">
        <v>311</v>
      </c>
      <c r="J1859" t="s">
        <v>295</v>
      </c>
      <c r="K1859">
        <f t="shared" si="63"/>
        <v>0</v>
      </c>
    </row>
    <row r="1860" spans="1:11" x14ac:dyDescent="0.25">
      <c r="A1860" s="75" t="str">
        <f t="shared" si="64"/>
        <v>Converge_14_config_standardHIGH8512HDWindows 11 Pro</v>
      </c>
      <c r="C1860" s="80" t="s">
        <v>391</v>
      </c>
      <c r="D1860" t="s">
        <v>307</v>
      </c>
      <c r="E1860">
        <v>8</v>
      </c>
      <c r="F1860">
        <v>512</v>
      </c>
      <c r="G1860" t="s">
        <v>114</v>
      </c>
      <c r="H1860" t="s">
        <v>296</v>
      </c>
      <c r="I1860" t="s">
        <v>311</v>
      </c>
      <c r="J1860" t="s">
        <v>297</v>
      </c>
      <c r="K1860">
        <f t="shared" si="63"/>
        <v>1</v>
      </c>
    </row>
    <row r="1861" spans="1:11" x14ac:dyDescent="0.25">
      <c r="A1861" s="75" t="str">
        <f t="shared" si="64"/>
        <v>Converge_14_config_standardHIGH16512HDDistribuzione Linux</v>
      </c>
      <c r="C1861" s="80" t="s">
        <v>391</v>
      </c>
      <c r="D1861" t="s">
        <v>307</v>
      </c>
      <c r="E1861">
        <v>16</v>
      </c>
      <c r="F1861">
        <v>512</v>
      </c>
      <c r="G1861" t="s">
        <v>114</v>
      </c>
      <c r="H1861" t="s">
        <v>115</v>
      </c>
      <c r="I1861" t="s">
        <v>311</v>
      </c>
      <c r="J1861" t="s">
        <v>297</v>
      </c>
      <c r="K1861">
        <f t="shared" si="63"/>
        <v>1</v>
      </c>
    </row>
    <row r="1862" spans="1:11" x14ac:dyDescent="0.25">
      <c r="A1862" s="75" t="str">
        <f t="shared" si="64"/>
        <v>Converge_14_config_standardHIGH16512HDWindows 11 Pro Education</v>
      </c>
      <c r="C1862" s="80" t="s">
        <v>391</v>
      </c>
      <c r="D1862" t="s">
        <v>307</v>
      </c>
      <c r="E1862">
        <v>16</v>
      </c>
      <c r="F1862">
        <v>512</v>
      </c>
      <c r="G1862" t="s">
        <v>114</v>
      </c>
      <c r="H1862" t="s">
        <v>304</v>
      </c>
      <c r="I1862" t="s">
        <v>311</v>
      </c>
      <c r="J1862" t="s">
        <v>295</v>
      </c>
      <c r="K1862">
        <f t="shared" si="63"/>
        <v>0</v>
      </c>
    </row>
    <row r="1863" spans="1:11" x14ac:dyDescent="0.25">
      <c r="A1863" s="75" t="str">
        <f t="shared" si="64"/>
        <v>Converge_14_config_standardHIGH16512HDWindows 11 Pro</v>
      </c>
      <c r="C1863" s="80" t="s">
        <v>391</v>
      </c>
      <c r="D1863" t="s">
        <v>307</v>
      </c>
      <c r="E1863">
        <v>16</v>
      </c>
      <c r="F1863">
        <v>512</v>
      </c>
      <c r="G1863" t="s">
        <v>114</v>
      </c>
      <c r="H1863" t="s">
        <v>296</v>
      </c>
      <c r="I1863" t="s">
        <v>311</v>
      </c>
      <c r="J1863" t="s">
        <v>297</v>
      </c>
      <c r="K1863">
        <f t="shared" si="63"/>
        <v>1</v>
      </c>
    </row>
    <row r="1864" spans="1:11" x14ac:dyDescent="0.25">
      <c r="A1864" s="75" t="str">
        <f t="shared" si="64"/>
        <v>Converge_14_config_standardHIGH8256FHDDistribuzione Linux</v>
      </c>
      <c r="C1864" s="80" t="s">
        <v>391</v>
      </c>
      <c r="D1864" t="s">
        <v>307</v>
      </c>
      <c r="E1864">
        <v>8</v>
      </c>
      <c r="F1864">
        <v>256</v>
      </c>
      <c r="G1864" t="s">
        <v>303</v>
      </c>
      <c r="H1864" t="s">
        <v>115</v>
      </c>
      <c r="I1864" t="s">
        <v>311</v>
      </c>
      <c r="J1864" t="s">
        <v>297</v>
      </c>
      <c r="K1864">
        <f t="shared" si="63"/>
        <v>1</v>
      </c>
    </row>
    <row r="1865" spans="1:11" x14ac:dyDescent="0.25">
      <c r="A1865" s="75" t="str">
        <f t="shared" si="64"/>
        <v>Converge_14_config_standardHIGH8256FHDWindows 11 Pro Education</v>
      </c>
      <c r="C1865" s="80" t="s">
        <v>391</v>
      </c>
      <c r="D1865" t="s">
        <v>307</v>
      </c>
      <c r="E1865">
        <v>8</v>
      </c>
      <c r="F1865">
        <v>256</v>
      </c>
      <c r="G1865" t="s">
        <v>303</v>
      </c>
      <c r="H1865" t="s">
        <v>304</v>
      </c>
      <c r="I1865" t="s">
        <v>311</v>
      </c>
      <c r="J1865" t="s">
        <v>295</v>
      </c>
      <c r="K1865">
        <f t="shared" si="63"/>
        <v>0</v>
      </c>
    </row>
    <row r="1866" spans="1:11" x14ac:dyDescent="0.25">
      <c r="A1866" s="75" t="str">
        <f t="shared" si="64"/>
        <v>Converge_14_config_standardHIGH8256FHDWindows 11 Pro</v>
      </c>
      <c r="C1866" s="80" t="s">
        <v>391</v>
      </c>
      <c r="D1866" t="s">
        <v>307</v>
      </c>
      <c r="E1866">
        <v>8</v>
      </c>
      <c r="F1866">
        <v>256</v>
      </c>
      <c r="G1866" t="s">
        <v>303</v>
      </c>
      <c r="H1866" t="s">
        <v>296</v>
      </c>
      <c r="I1866" t="s">
        <v>311</v>
      </c>
      <c r="J1866" t="s">
        <v>297</v>
      </c>
      <c r="K1866">
        <f t="shared" si="63"/>
        <v>1</v>
      </c>
    </row>
    <row r="1867" spans="1:11" x14ac:dyDescent="0.25">
      <c r="A1867" s="75" t="str">
        <f t="shared" si="64"/>
        <v>Converge_14_config_standardHIGH16256FHDDistribuzione Linux</v>
      </c>
      <c r="C1867" s="80" t="s">
        <v>391</v>
      </c>
      <c r="D1867" t="s">
        <v>307</v>
      </c>
      <c r="E1867">
        <v>16</v>
      </c>
      <c r="F1867">
        <v>256</v>
      </c>
      <c r="G1867" t="s">
        <v>303</v>
      </c>
      <c r="H1867" t="s">
        <v>115</v>
      </c>
      <c r="I1867" t="s">
        <v>311</v>
      </c>
      <c r="J1867" t="s">
        <v>297</v>
      </c>
      <c r="K1867">
        <f t="shared" si="63"/>
        <v>1</v>
      </c>
    </row>
    <row r="1868" spans="1:11" x14ac:dyDescent="0.25">
      <c r="A1868" s="75" t="str">
        <f t="shared" si="64"/>
        <v>Converge_14_config_standardHIGH16256FHDWindows 11 Pro Education</v>
      </c>
      <c r="C1868" s="80" t="s">
        <v>391</v>
      </c>
      <c r="D1868" t="s">
        <v>307</v>
      </c>
      <c r="E1868">
        <v>16</v>
      </c>
      <c r="F1868">
        <v>256</v>
      </c>
      <c r="G1868" t="s">
        <v>303</v>
      </c>
      <c r="H1868" t="s">
        <v>304</v>
      </c>
      <c r="I1868" t="s">
        <v>311</v>
      </c>
      <c r="J1868" t="s">
        <v>295</v>
      </c>
      <c r="K1868">
        <f t="shared" si="63"/>
        <v>0</v>
      </c>
    </row>
    <row r="1869" spans="1:11" x14ac:dyDescent="0.25">
      <c r="A1869" s="75" t="str">
        <f t="shared" si="64"/>
        <v>Converge_14_config_standardHIGH16256FHDWindows 11 Pro</v>
      </c>
      <c r="C1869" s="80" t="s">
        <v>391</v>
      </c>
      <c r="D1869" t="s">
        <v>307</v>
      </c>
      <c r="E1869">
        <v>16</v>
      </c>
      <c r="F1869">
        <v>256</v>
      </c>
      <c r="G1869" t="s">
        <v>303</v>
      </c>
      <c r="H1869" t="s">
        <v>296</v>
      </c>
      <c r="I1869" t="s">
        <v>311</v>
      </c>
      <c r="J1869" t="s">
        <v>297</v>
      </c>
      <c r="K1869">
        <f t="shared" ref="K1869:K1932" si="65">+IF(J1869="NO",0,1)</f>
        <v>1</v>
      </c>
    </row>
    <row r="1870" spans="1:11" x14ac:dyDescent="0.25">
      <c r="A1870" s="75" t="str">
        <f t="shared" si="64"/>
        <v>Converge_14_config_standardHIGH8512FHDDistribuzione Linux</v>
      </c>
      <c r="C1870" s="80" t="s">
        <v>391</v>
      </c>
      <c r="D1870" t="s">
        <v>307</v>
      </c>
      <c r="E1870">
        <v>8</v>
      </c>
      <c r="F1870">
        <v>512</v>
      </c>
      <c r="G1870" t="s">
        <v>303</v>
      </c>
      <c r="H1870" t="s">
        <v>115</v>
      </c>
      <c r="I1870" t="s">
        <v>311</v>
      </c>
      <c r="J1870" t="s">
        <v>297</v>
      </c>
      <c r="K1870">
        <f t="shared" si="65"/>
        <v>1</v>
      </c>
    </row>
    <row r="1871" spans="1:11" x14ac:dyDescent="0.25">
      <c r="A1871" s="75" t="str">
        <f t="shared" si="64"/>
        <v>Converge_14_config_standardHIGH8512FHDWindows 11 Pro Education</v>
      </c>
      <c r="C1871" s="80" t="s">
        <v>391</v>
      </c>
      <c r="D1871" t="s">
        <v>307</v>
      </c>
      <c r="E1871">
        <v>8</v>
      </c>
      <c r="F1871">
        <v>512</v>
      </c>
      <c r="G1871" t="s">
        <v>303</v>
      </c>
      <c r="H1871" t="s">
        <v>304</v>
      </c>
      <c r="I1871" t="s">
        <v>311</v>
      </c>
      <c r="J1871" t="s">
        <v>295</v>
      </c>
      <c r="K1871">
        <f t="shared" si="65"/>
        <v>0</v>
      </c>
    </row>
    <row r="1872" spans="1:11" x14ac:dyDescent="0.25">
      <c r="A1872" s="75" t="str">
        <f t="shared" si="64"/>
        <v>Converge_14_config_standardHIGH8512FHDWindows 11 Pro</v>
      </c>
      <c r="C1872" s="80" t="s">
        <v>391</v>
      </c>
      <c r="D1872" t="s">
        <v>307</v>
      </c>
      <c r="E1872">
        <v>8</v>
      </c>
      <c r="F1872">
        <v>512</v>
      </c>
      <c r="G1872" t="s">
        <v>303</v>
      </c>
      <c r="H1872" t="s">
        <v>296</v>
      </c>
      <c r="I1872" t="s">
        <v>311</v>
      </c>
      <c r="J1872" t="s">
        <v>297</v>
      </c>
      <c r="K1872">
        <f t="shared" si="65"/>
        <v>1</v>
      </c>
    </row>
    <row r="1873" spans="1:11" x14ac:dyDescent="0.25">
      <c r="A1873" s="75" t="str">
        <f t="shared" si="64"/>
        <v>Converge_14_config_standardHIGH16512FHDDistribuzione Linux</v>
      </c>
      <c r="C1873" s="80" t="s">
        <v>391</v>
      </c>
      <c r="D1873" t="s">
        <v>307</v>
      </c>
      <c r="E1873">
        <v>16</v>
      </c>
      <c r="F1873">
        <v>512</v>
      </c>
      <c r="G1873" t="s">
        <v>303</v>
      </c>
      <c r="H1873" t="s">
        <v>115</v>
      </c>
      <c r="I1873" t="s">
        <v>311</v>
      </c>
      <c r="J1873" t="s">
        <v>297</v>
      </c>
      <c r="K1873">
        <f t="shared" si="65"/>
        <v>1</v>
      </c>
    </row>
    <row r="1874" spans="1:11" x14ac:dyDescent="0.25">
      <c r="A1874" s="75" t="str">
        <f t="shared" si="64"/>
        <v>Converge_14_config_standardHIGH16512FHDWindows 11 Pro Education</v>
      </c>
      <c r="C1874" s="80" t="s">
        <v>391</v>
      </c>
      <c r="D1874" t="s">
        <v>307</v>
      </c>
      <c r="E1874">
        <v>16</v>
      </c>
      <c r="F1874">
        <v>512</v>
      </c>
      <c r="G1874" t="s">
        <v>303</v>
      </c>
      <c r="H1874" t="s">
        <v>304</v>
      </c>
      <c r="I1874" t="s">
        <v>311</v>
      </c>
      <c r="J1874" t="s">
        <v>295</v>
      </c>
      <c r="K1874">
        <f t="shared" si="65"/>
        <v>0</v>
      </c>
    </row>
    <row r="1875" spans="1:11" x14ac:dyDescent="0.25">
      <c r="A1875" s="75" t="str">
        <f t="shared" si="64"/>
        <v>Converge_14_config_standardHIGH16512FHDWindows 11 Pro</v>
      </c>
      <c r="C1875" s="80" t="s">
        <v>391</v>
      </c>
      <c r="D1875" t="s">
        <v>307</v>
      </c>
      <c r="E1875">
        <v>16</v>
      </c>
      <c r="F1875">
        <v>512</v>
      </c>
      <c r="G1875" t="s">
        <v>303</v>
      </c>
      <c r="H1875" t="s">
        <v>296</v>
      </c>
      <c r="I1875" t="s">
        <v>311</v>
      </c>
      <c r="J1875" t="s">
        <v>297</v>
      </c>
      <c r="K1875">
        <f t="shared" si="65"/>
        <v>1</v>
      </c>
    </row>
    <row r="1876" spans="1:11" x14ac:dyDescent="0.25">
      <c r="A1876" s="75" t="str">
        <f t="shared" si="64"/>
        <v>Converge_14_config_TCOLOW8256HDDistribuzione Linux</v>
      </c>
      <c r="C1876" s="80" t="s">
        <v>391</v>
      </c>
      <c r="D1876" t="s">
        <v>305</v>
      </c>
      <c r="E1876">
        <v>8</v>
      </c>
      <c r="F1876">
        <v>256</v>
      </c>
      <c r="G1876" t="s">
        <v>114</v>
      </c>
      <c r="H1876" t="s">
        <v>115</v>
      </c>
      <c r="I1876" t="s">
        <v>309</v>
      </c>
      <c r="J1876" t="s">
        <v>297</v>
      </c>
      <c r="K1876">
        <f t="shared" si="65"/>
        <v>1</v>
      </c>
    </row>
    <row r="1877" spans="1:11" x14ac:dyDescent="0.25">
      <c r="A1877" s="75" t="str">
        <f t="shared" si="64"/>
        <v>Converge_14_config_TCOLOW8256HDWindows 11 Pro Education</v>
      </c>
      <c r="C1877" s="80" t="s">
        <v>391</v>
      </c>
      <c r="D1877" t="s">
        <v>305</v>
      </c>
      <c r="E1877">
        <v>8</v>
      </c>
      <c r="F1877">
        <v>256</v>
      </c>
      <c r="G1877" t="s">
        <v>114</v>
      </c>
      <c r="H1877" t="s">
        <v>304</v>
      </c>
      <c r="I1877" t="s">
        <v>309</v>
      </c>
      <c r="J1877" t="s">
        <v>297</v>
      </c>
      <c r="K1877">
        <f t="shared" si="65"/>
        <v>1</v>
      </c>
    </row>
    <row r="1878" spans="1:11" x14ac:dyDescent="0.25">
      <c r="A1878" s="75" t="str">
        <f t="shared" si="64"/>
        <v>Converge_14_config_TCOLOW8256HDWindows 11 Pro</v>
      </c>
      <c r="C1878" s="80" t="s">
        <v>391</v>
      </c>
      <c r="D1878" t="s">
        <v>305</v>
      </c>
      <c r="E1878">
        <v>8</v>
      </c>
      <c r="F1878">
        <v>256</v>
      </c>
      <c r="G1878" t="s">
        <v>114</v>
      </c>
      <c r="H1878" t="s">
        <v>296</v>
      </c>
      <c r="I1878" t="s">
        <v>309</v>
      </c>
      <c r="J1878" t="s">
        <v>297</v>
      </c>
      <c r="K1878">
        <f t="shared" si="65"/>
        <v>1</v>
      </c>
    </row>
    <row r="1879" spans="1:11" x14ac:dyDescent="0.25">
      <c r="A1879" s="75" t="str">
        <f t="shared" si="64"/>
        <v>Converge_14_config_TCOLOW16256HDDistribuzione Linux</v>
      </c>
      <c r="C1879" s="80" t="s">
        <v>391</v>
      </c>
      <c r="D1879" t="s">
        <v>305</v>
      </c>
      <c r="E1879">
        <v>16</v>
      </c>
      <c r="F1879">
        <v>256</v>
      </c>
      <c r="G1879" t="s">
        <v>114</v>
      </c>
      <c r="H1879" t="s">
        <v>115</v>
      </c>
      <c r="I1879" t="s">
        <v>309</v>
      </c>
      <c r="J1879" t="s">
        <v>297</v>
      </c>
      <c r="K1879">
        <f t="shared" si="65"/>
        <v>1</v>
      </c>
    </row>
    <row r="1880" spans="1:11" x14ac:dyDescent="0.25">
      <c r="A1880" s="75" t="str">
        <f t="shared" si="64"/>
        <v>Converge_14_config_TCOLOW16256HDWindows 11 Pro Education</v>
      </c>
      <c r="C1880" s="80" t="s">
        <v>391</v>
      </c>
      <c r="D1880" t="s">
        <v>305</v>
      </c>
      <c r="E1880">
        <v>16</v>
      </c>
      <c r="F1880">
        <v>256</v>
      </c>
      <c r="G1880" t="s">
        <v>114</v>
      </c>
      <c r="H1880" t="s">
        <v>304</v>
      </c>
      <c r="I1880" t="s">
        <v>309</v>
      </c>
      <c r="J1880" t="s">
        <v>297</v>
      </c>
      <c r="K1880">
        <f t="shared" si="65"/>
        <v>1</v>
      </c>
    </row>
    <row r="1881" spans="1:11" x14ac:dyDescent="0.25">
      <c r="A1881" s="75" t="str">
        <f t="shared" si="64"/>
        <v>Converge_14_config_TCOLOW16256HDWindows 11 Pro</v>
      </c>
      <c r="C1881" s="80" t="s">
        <v>391</v>
      </c>
      <c r="D1881" t="s">
        <v>305</v>
      </c>
      <c r="E1881">
        <v>16</v>
      </c>
      <c r="F1881">
        <v>256</v>
      </c>
      <c r="G1881" t="s">
        <v>114</v>
      </c>
      <c r="H1881" t="s">
        <v>296</v>
      </c>
      <c r="I1881" t="s">
        <v>309</v>
      </c>
      <c r="J1881" t="s">
        <v>297</v>
      </c>
      <c r="K1881">
        <f t="shared" si="65"/>
        <v>1</v>
      </c>
    </row>
    <row r="1882" spans="1:11" x14ac:dyDescent="0.25">
      <c r="A1882" s="75" t="str">
        <f t="shared" si="64"/>
        <v>Converge_14_config_TCOLOW8512HDDistribuzione Linux</v>
      </c>
      <c r="C1882" s="80" t="s">
        <v>391</v>
      </c>
      <c r="D1882" t="s">
        <v>305</v>
      </c>
      <c r="E1882">
        <v>8</v>
      </c>
      <c r="F1882">
        <v>512</v>
      </c>
      <c r="G1882" t="s">
        <v>114</v>
      </c>
      <c r="H1882" t="s">
        <v>115</v>
      </c>
      <c r="I1882" t="s">
        <v>309</v>
      </c>
      <c r="J1882" t="s">
        <v>297</v>
      </c>
      <c r="K1882">
        <f t="shared" si="65"/>
        <v>1</v>
      </c>
    </row>
    <row r="1883" spans="1:11" x14ac:dyDescent="0.25">
      <c r="A1883" s="75" t="str">
        <f t="shared" si="64"/>
        <v>Converge_14_config_TCOLOW8512HDWindows 11 Pro Education</v>
      </c>
      <c r="C1883" s="80" t="s">
        <v>391</v>
      </c>
      <c r="D1883" t="s">
        <v>305</v>
      </c>
      <c r="E1883">
        <v>8</v>
      </c>
      <c r="F1883">
        <v>512</v>
      </c>
      <c r="G1883" t="s">
        <v>114</v>
      </c>
      <c r="H1883" t="s">
        <v>304</v>
      </c>
      <c r="I1883" t="s">
        <v>309</v>
      </c>
      <c r="J1883" t="s">
        <v>297</v>
      </c>
      <c r="K1883">
        <f t="shared" si="65"/>
        <v>1</v>
      </c>
    </row>
    <row r="1884" spans="1:11" x14ac:dyDescent="0.25">
      <c r="A1884" s="75" t="str">
        <f t="shared" si="64"/>
        <v>Converge_14_config_TCOLOW8512HDWindows 11 Pro</v>
      </c>
      <c r="C1884" s="80" t="s">
        <v>391</v>
      </c>
      <c r="D1884" t="s">
        <v>305</v>
      </c>
      <c r="E1884">
        <v>8</v>
      </c>
      <c r="F1884">
        <v>512</v>
      </c>
      <c r="G1884" t="s">
        <v>114</v>
      </c>
      <c r="H1884" t="s">
        <v>296</v>
      </c>
      <c r="I1884" t="s">
        <v>309</v>
      </c>
      <c r="J1884" t="s">
        <v>297</v>
      </c>
      <c r="K1884">
        <f t="shared" si="65"/>
        <v>1</v>
      </c>
    </row>
    <row r="1885" spans="1:11" x14ac:dyDescent="0.25">
      <c r="A1885" s="75" t="str">
        <f t="shared" si="64"/>
        <v>Converge_14_config_TCOLOW16512HDDistribuzione Linux</v>
      </c>
      <c r="C1885" s="80" t="s">
        <v>391</v>
      </c>
      <c r="D1885" t="s">
        <v>305</v>
      </c>
      <c r="E1885">
        <v>16</v>
      </c>
      <c r="F1885">
        <v>512</v>
      </c>
      <c r="G1885" t="s">
        <v>114</v>
      </c>
      <c r="H1885" t="s">
        <v>115</v>
      </c>
      <c r="I1885" t="s">
        <v>309</v>
      </c>
      <c r="J1885" t="s">
        <v>297</v>
      </c>
      <c r="K1885">
        <f t="shared" si="65"/>
        <v>1</v>
      </c>
    </row>
    <row r="1886" spans="1:11" x14ac:dyDescent="0.25">
      <c r="A1886" s="75" t="str">
        <f t="shared" si="64"/>
        <v>Converge_14_config_TCOLOW16512HDWindows 11 Pro Education</v>
      </c>
      <c r="C1886" s="80" t="s">
        <v>391</v>
      </c>
      <c r="D1886" t="s">
        <v>305</v>
      </c>
      <c r="E1886">
        <v>16</v>
      </c>
      <c r="F1886">
        <v>512</v>
      </c>
      <c r="G1886" t="s">
        <v>114</v>
      </c>
      <c r="H1886" t="s">
        <v>304</v>
      </c>
      <c r="I1886" t="s">
        <v>309</v>
      </c>
      <c r="J1886" t="s">
        <v>297</v>
      </c>
      <c r="K1886">
        <f t="shared" si="65"/>
        <v>1</v>
      </c>
    </row>
    <row r="1887" spans="1:11" x14ac:dyDescent="0.25">
      <c r="A1887" s="75" t="str">
        <f t="shared" si="64"/>
        <v>Converge_14_config_TCOLOW16512HDWindows 11 Pro</v>
      </c>
      <c r="C1887" s="80" t="s">
        <v>391</v>
      </c>
      <c r="D1887" t="s">
        <v>305</v>
      </c>
      <c r="E1887">
        <v>16</v>
      </c>
      <c r="F1887">
        <v>512</v>
      </c>
      <c r="G1887" t="s">
        <v>114</v>
      </c>
      <c r="H1887" t="s">
        <v>296</v>
      </c>
      <c r="I1887" t="s">
        <v>309</v>
      </c>
      <c r="J1887" t="s">
        <v>297</v>
      </c>
      <c r="K1887">
        <f t="shared" si="65"/>
        <v>1</v>
      </c>
    </row>
    <row r="1888" spans="1:11" x14ac:dyDescent="0.25">
      <c r="A1888" s="75" t="str">
        <f t="shared" si="64"/>
        <v>Converge_14_config_TCOLOW8256FHDDistribuzione Linux</v>
      </c>
      <c r="C1888" s="80" t="s">
        <v>391</v>
      </c>
      <c r="D1888" t="s">
        <v>305</v>
      </c>
      <c r="E1888">
        <v>8</v>
      </c>
      <c r="F1888">
        <v>256</v>
      </c>
      <c r="G1888" t="s">
        <v>303</v>
      </c>
      <c r="H1888" t="s">
        <v>115</v>
      </c>
      <c r="I1888" t="s">
        <v>309</v>
      </c>
      <c r="J1888" t="s">
        <v>297</v>
      </c>
      <c r="K1888">
        <f t="shared" si="65"/>
        <v>1</v>
      </c>
    </row>
    <row r="1889" spans="1:11" x14ac:dyDescent="0.25">
      <c r="A1889" s="75" t="str">
        <f t="shared" si="64"/>
        <v>Converge_14_config_TCOLOW8256FHDWindows 11 Pro Education</v>
      </c>
      <c r="C1889" s="80" t="s">
        <v>391</v>
      </c>
      <c r="D1889" t="s">
        <v>305</v>
      </c>
      <c r="E1889">
        <v>8</v>
      </c>
      <c r="F1889">
        <v>256</v>
      </c>
      <c r="G1889" t="s">
        <v>303</v>
      </c>
      <c r="H1889" t="s">
        <v>304</v>
      </c>
      <c r="I1889" t="s">
        <v>309</v>
      </c>
      <c r="J1889" t="s">
        <v>297</v>
      </c>
      <c r="K1889">
        <f t="shared" si="65"/>
        <v>1</v>
      </c>
    </row>
    <row r="1890" spans="1:11" x14ac:dyDescent="0.25">
      <c r="A1890" s="75" t="str">
        <f t="shared" si="64"/>
        <v>Converge_14_config_TCOLOW8256FHDWindows 11 Pro</v>
      </c>
      <c r="C1890" s="80" t="s">
        <v>391</v>
      </c>
      <c r="D1890" t="s">
        <v>305</v>
      </c>
      <c r="E1890">
        <v>8</v>
      </c>
      <c r="F1890">
        <v>256</v>
      </c>
      <c r="G1890" t="s">
        <v>303</v>
      </c>
      <c r="H1890" t="s">
        <v>296</v>
      </c>
      <c r="I1890" t="s">
        <v>309</v>
      </c>
      <c r="J1890" t="s">
        <v>297</v>
      </c>
      <c r="K1890">
        <f t="shared" si="65"/>
        <v>1</v>
      </c>
    </row>
    <row r="1891" spans="1:11" x14ac:dyDescent="0.25">
      <c r="A1891" s="75" t="str">
        <f t="shared" si="64"/>
        <v>Converge_14_config_TCOLOW16256FHDDistribuzione Linux</v>
      </c>
      <c r="C1891" s="80" t="s">
        <v>391</v>
      </c>
      <c r="D1891" t="s">
        <v>305</v>
      </c>
      <c r="E1891">
        <v>16</v>
      </c>
      <c r="F1891">
        <v>256</v>
      </c>
      <c r="G1891" t="s">
        <v>303</v>
      </c>
      <c r="H1891" t="s">
        <v>115</v>
      </c>
      <c r="I1891" t="s">
        <v>309</v>
      </c>
      <c r="J1891" t="s">
        <v>297</v>
      </c>
      <c r="K1891">
        <f t="shared" si="65"/>
        <v>1</v>
      </c>
    </row>
    <row r="1892" spans="1:11" x14ac:dyDescent="0.25">
      <c r="A1892" s="75" t="str">
        <f t="shared" si="64"/>
        <v>Converge_14_config_TCOLOW16256FHDWindows 11 Pro Education</v>
      </c>
      <c r="C1892" s="80" t="s">
        <v>391</v>
      </c>
      <c r="D1892" t="s">
        <v>305</v>
      </c>
      <c r="E1892">
        <v>16</v>
      </c>
      <c r="F1892">
        <v>256</v>
      </c>
      <c r="G1892" t="s">
        <v>303</v>
      </c>
      <c r="H1892" t="s">
        <v>304</v>
      </c>
      <c r="I1892" t="s">
        <v>309</v>
      </c>
      <c r="J1892" t="s">
        <v>297</v>
      </c>
      <c r="K1892">
        <f t="shared" si="65"/>
        <v>1</v>
      </c>
    </row>
    <row r="1893" spans="1:11" x14ac:dyDescent="0.25">
      <c r="A1893" s="75" t="str">
        <f t="shared" ref="A1893:A1956" si="66">C1893&amp;"_"&amp;I1893&amp;D1893&amp;E1893&amp;F1893&amp;G1893&amp;H1893</f>
        <v>Converge_14_config_TCOLOW16256FHDWindows 11 Pro</v>
      </c>
      <c r="C1893" s="80" t="s">
        <v>391</v>
      </c>
      <c r="D1893" t="s">
        <v>305</v>
      </c>
      <c r="E1893">
        <v>16</v>
      </c>
      <c r="F1893">
        <v>256</v>
      </c>
      <c r="G1893" t="s">
        <v>303</v>
      </c>
      <c r="H1893" t="s">
        <v>296</v>
      </c>
      <c r="I1893" t="s">
        <v>309</v>
      </c>
      <c r="J1893" t="s">
        <v>297</v>
      </c>
      <c r="K1893">
        <f t="shared" si="65"/>
        <v>1</v>
      </c>
    </row>
    <row r="1894" spans="1:11" x14ac:dyDescent="0.25">
      <c r="A1894" s="75" t="str">
        <f t="shared" si="66"/>
        <v>Converge_14_config_TCOLOW8512FHDDistribuzione Linux</v>
      </c>
      <c r="C1894" s="80" t="s">
        <v>391</v>
      </c>
      <c r="D1894" t="s">
        <v>305</v>
      </c>
      <c r="E1894">
        <v>8</v>
      </c>
      <c r="F1894">
        <v>512</v>
      </c>
      <c r="G1894" t="s">
        <v>303</v>
      </c>
      <c r="H1894" t="s">
        <v>115</v>
      </c>
      <c r="I1894" t="s">
        <v>309</v>
      </c>
      <c r="J1894" t="s">
        <v>297</v>
      </c>
      <c r="K1894">
        <f t="shared" si="65"/>
        <v>1</v>
      </c>
    </row>
    <row r="1895" spans="1:11" x14ac:dyDescent="0.25">
      <c r="A1895" s="75" t="str">
        <f t="shared" si="66"/>
        <v>Converge_14_config_TCOLOW8512FHDWindows 11 Pro Education</v>
      </c>
      <c r="C1895" s="80" t="s">
        <v>391</v>
      </c>
      <c r="D1895" t="s">
        <v>305</v>
      </c>
      <c r="E1895">
        <v>8</v>
      </c>
      <c r="F1895">
        <v>512</v>
      </c>
      <c r="G1895" t="s">
        <v>303</v>
      </c>
      <c r="H1895" t="s">
        <v>304</v>
      </c>
      <c r="I1895" t="s">
        <v>309</v>
      </c>
      <c r="J1895" t="s">
        <v>297</v>
      </c>
      <c r="K1895">
        <f t="shared" si="65"/>
        <v>1</v>
      </c>
    </row>
    <row r="1896" spans="1:11" x14ac:dyDescent="0.25">
      <c r="A1896" s="75" t="str">
        <f t="shared" si="66"/>
        <v>Converge_14_config_TCOLOW8512FHDWindows 11 Pro</v>
      </c>
      <c r="C1896" s="80" t="s">
        <v>391</v>
      </c>
      <c r="D1896" t="s">
        <v>305</v>
      </c>
      <c r="E1896">
        <v>8</v>
      </c>
      <c r="F1896">
        <v>512</v>
      </c>
      <c r="G1896" t="s">
        <v>303</v>
      </c>
      <c r="H1896" t="s">
        <v>296</v>
      </c>
      <c r="I1896" t="s">
        <v>309</v>
      </c>
      <c r="J1896" t="s">
        <v>297</v>
      </c>
      <c r="K1896">
        <f t="shared" si="65"/>
        <v>1</v>
      </c>
    </row>
    <row r="1897" spans="1:11" x14ac:dyDescent="0.25">
      <c r="A1897" s="75" t="str">
        <f t="shared" si="66"/>
        <v>Converge_14_config_TCOLOW16512FHDDistribuzione Linux</v>
      </c>
      <c r="C1897" s="80" t="s">
        <v>391</v>
      </c>
      <c r="D1897" t="s">
        <v>305</v>
      </c>
      <c r="E1897">
        <v>16</v>
      </c>
      <c r="F1897">
        <v>512</v>
      </c>
      <c r="G1897" t="s">
        <v>303</v>
      </c>
      <c r="H1897" t="s">
        <v>115</v>
      </c>
      <c r="I1897" t="s">
        <v>309</v>
      </c>
      <c r="J1897" t="s">
        <v>297</v>
      </c>
      <c r="K1897">
        <f t="shared" si="65"/>
        <v>1</v>
      </c>
    </row>
    <row r="1898" spans="1:11" x14ac:dyDescent="0.25">
      <c r="A1898" s="75" t="str">
        <f t="shared" si="66"/>
        <v>Converge_14_config_TCOLOW16512FHDWindows 11 Pro Education</v>
      </c>
      <c r="C1898" s="80" t="s">
        <v>391</v>
      </c>
      <c r="D1898" t="s">
        <v>305</v>
      </c>
      <c r="E1898">
        <v>16</v>
      </c>
      <c r="F1898">
        <v>512</v>
      </c>
      <c r="G1898" t="s">
        <v>303</v>
      </c>
      <c r="H1898" t="s">
        <v>304</v>
      </c>
      <c r="I1898" t="s">
        <v>309</v>
      </c>
      <c r="J1898" t="s">
        <v>297</v>
      </c>
      <c r="K1898">
        <f t="shared" si="65"/>
        <v>1</v>
      </c>
    </row>
    <row r="1899" spans="1:11" x14ac:dyDescent="0.25">
      <c r="A1899" s="75" t="str">
        <f t="shared" si="66"/>
        <v>Converge_14_config_TCOLOW16512FHDWindows 11 Pro</v>
      </c>
      <c r="C1899" s="80" t="s">
        <v>391</v>
      </c>
      <c r="D1899" t="s">
        <v>305</v>
      </c>
      <c r="E1899">
        <v>16</v>
      </c>
      <c r="F1899">
        <v>512</v>
      </c>
      <c r="G1899" t="s">
        <v>303</v>
      </c>
      <c r="H1899" t="s">
        <v>296</v>
      </c>
      <c r="I1899" t="s">
        <v>309</v>
      </c>
      <c r="J1899" t="s">
        <v>297</v>
      </c>
      <c r="K1899">
        <f t="shared" si="65"/>
        <v>1</v>
      </c>
    </row>
    <row r="1900" spans="1:11" x14ac:dyDescent="0.25">
      <c r="A1900" s="75" t="str">
        <f t="shared" si="66"/>
        <v>Converge_14_config_TCOMID8256HDDistribuzione Linux</v>
      </c>
      <c r="C1900" s="80" t="s">
        <v>391</v>
      </c>
      <c r="D1900" t="s">
        <v>306</v>
      </c>
      <c r="E1900">
        <v>8</v>
      </c>
      <c r="F1900">
        <v>256</v>
      </c>
      <c r="G1900" t="s">
        <v>114</v>
      </c>
      <c r="H1900" t="s">
        <v>115</v>
      </c>
      <c r="I1900" t="s">
        <v>309</v>
      </c>
      <c r="J1900" t="s">
        <v>297</v>
      </c>
      <c r="K1900">
        <f t="shared" si="65"/>
        <v>1</v>
      </c>
    </row>
    <row r="1901" spans="1:11" x14ac:dyDescent="0.25">
      <c r="A1901" s="75" t="str">
        <f t="shared" si="66"/>
        <v>Converge_14_config_TCOMID8256HDWindows 11 Pro Education</v>
      </c>
      <c r="C1901" s="80" t="s">
        <v>391</v>
      </c>
      <c r="D1901" t="s">
        <v>306</v>
      </c>
      <c r="E1901">
        <v>8</v>
      </c>
      <c r="F1901">
        <v>256</v>
      </c>
      <c r="G1901" t="s">
        <v>114</v>
      </c>
      <c r="H1901" t="s">
        <v>304</v>
      </c>
      <c r="I1901" t="s">
        <v>309</v>
      </c>
      <c r="J1901" t="s">
        <v>297</v>
      </c>
      <c r="K1901">
        <f t="shared" si="65"/>
        <v>1</v>
      </c>
    </row>
    <row r="1902" spans="1:11" x14ac:dyDescent="0.25">
      <c r="A1902" s="75" t="str">
        <f t="shared" si="66"/>
        <v>Converge_14_config_TCOMID8256HDWindows 11 Pro</v>
      </c>
      <c r="C1902" s="80" t="s">
        <v>391</v>
      </c>
      <c r="D1902" t="s">
        <v>306</v>
      </c>
      <c r="E1902">
        <v>8</v>
      </c>
      <c r="F1902">
        <v>256</v>
      </c>
      <c r="G1902" t="s">
        <v>114</v>
      </c>
      <c r="H1902" t="s">
        <v>296</v>
      </c>
      <c r="I1902" t="s">
        <v>309</v>
      </c>
      <c r="J1902" t="s">
        <v>297</v>
      </c>
      <c r="K1902">
        <f t="shared" si="65"/>
        <v>1</v>
      </c>
    </row>
    <row r="1903" spans="1:11" x14ac:dyDescent="0.25">
      <c r="A1903" s="75" t="str">
        <f t="shared" si="66"/>
        <v>Converge_14_config_TCOMID16256HDDistribuzione Linux</v>
      </c>
      <c r="C1903" s="80" t="s">
        <v>391</v>
      </c>
      <c r="D1903" t="s">
        <v>306</v>
      </c>
      <c r="E1903">
        <v>16</v>
      </c>
      <c r="F1903">
        <v>256</v>
      </c>
      <c r="G1903" t="s">
        <v>114</v>
      </c>
      <c r="H1903" t="s">
        <v>115</v>
      </c>
      <c r="I1903" t="s">
        <v>309</v>
      </c>
      <c r="J1903" t="s">
        <v>297</v>
      </c>
      <c r="K1903">
        <f t="shared" si="65"/>
        <v>1</v>
      </c>
    </row>
    <row r="1904" spans="1:11" x14ac:dyDescent="0.25">
      <c r="A1904" s="75" t="str">
        <f t="shared" si="66"/>
        <v>Converge_14_config_TCOMID16256HDWindows 11 Pro Education</v>
      </c>
      <c r="C1904" s="80" t="s">
        <v>391</v>
      </c>
      <c r="D1904" t="s">
        <v>306</v>
      </c>
      <c r="E1904">
        <v>16</v>
      </c>
      <c r="F1904">
        <v>256</v>
      </c>
      <c r="G1904" t="s">
        <v>114</v>
      </c>
      <c r="H1904" t="s">
        <v>304</v>
      </c>
      <c r="I1904" t="s">
        <v>309</v>
      </c>
      <c r="J1904" t="s">
        <v>297</v>
      </c>
      <c r="K1904">
        <f t="shared" si="65"/>
        <v>1</v>
      </c>
    </row>
    <row r="1905" spans="1:11" x14ac:dyDescent="0.25">
      <c r="A1905" s="75" t="str">
        <f t="shared" si="66"/>
        <v>Converge_14_config_TCOMID16256HDWindows 11 Pro</v>
      </c>
      <c r="C1905" s="80" t="s">
        <v>391</v>
      </c>
      <c r="D1905" t="s">
        <v>306</v>
      </c>
      <c r="E1905">
        <v>16</v>
      </c>
      <c r="F1905">
        <v>256</v>
      </c>
      <c r="G1905" t="s">
        <v>114</v>
      </c>
      <c r="H1905" t="s">
        <v>296</v>
      </c>
      <c r="I1905" t="s">
        <v>309</v>
      </c>
      <c r="J1905" t="s">
        <v>297</v>
      </c>
      <c r="K1905">
        <f t="shared" si="65"/>
        <v>1</v>
      </c>
    </row>
    <row r="1906" spans="1:11" x14ac:dyDescent="0.25">
      <c r="A1906" s="75" t="str">
        <f t="shared" si="66"/>
        <v>Converge_14_config_TCOMID8512HDDistribuzione Linux</v>
      </c>
      <c r="C1906" s="80" t="s">
        <v>391</v>
      </c>
      <c r="D1906" t="s">
        <v>306</v>
      </c>
      <c r="E1906">
        <v>8</v>
      </c>
      <c r="F1906">
        <v>512</v>
      </c>
      <c r="G1906" t="s">
        <v>114</v>
      </c>
      <c r="H1906" t="s">
        <v>115</v>
      </c>
      <c r="I1906" t="s">
        <v>309</v>
      </c>
      <c r="J1906" t="s">
        <v>297</v>
      </c>
      <c r="K1906">
        <f t="shared" si="65"/>
        <v>1</v>
      </c>
    </row>
    <row r="1907" spans="1:11" x14ac:dyDescent="0.25">
      <c r="A1907" s="75" t="str">
        <f t="shared" si="66"/>
        <v>Converge_14_config_TCOMID8512HDWindows 11 Pro Education</v>
      </c>
      <c r="C1907" s="80" t="s">
        <v>391</v>
      </c>
      <c r="D1907" t="s">
        <v>306</v>
      </c>
      <c r="E1907">
        <v>8</v>
      </c>
      <c r="F1907">
        <v>512</v>
      </c>
      <c r="G1907" t="s">
        <v>114</v>
      </c>
      <c r="H1907" t="s">
        <v>304</v>
      </c>
      <c r="I1907" t="s">
        <v>309</v>
      </c>
      <c r="J1907" t="s">
        <v>297</v>
      </c>
      <c r="K1907">
        <f t="shared" si="65"/>
        <v>1</v>
      </c>
    </row>
    <row r="1908" spans="1:11" x14ac:dyDescent="0.25">
      <c r="A1908" s="75" t="str">
        <f t="shared" si="66"/>
        <v>Converge_14_config_TCOMID8512HDWindows 11 Pro</v>
      </c>
      <c r="C1908" s="80" t="s">
        <v>391</v>
      </c>
      <c r="D1908" t="s">
        <v>306</v>
      </c>
      <c r="E1908">
        <v>8</v>
      </c>
      <c r="F1908">
        <v>512</v>
      </c>
      <c r="G1908" t="s">
        <v>114</v>
      </c>
      <c r="H1908" t="s">
        <v>296</v>
      </c>
      <c r="I1908" t="s">
        <v>309</v>
      </c>
      <c r="J1908" t="s">
        <v>297</v>
      </c>
      <c r="K1908">
        <f t="shared" si="65"/>
        <v>1</v>
      </c>
    </row>
    <row r="1909" spans="1:11" x14ac:dyDescent="0.25">
      <c r="A1909" s="75" t="str">
        <f t="shared" si="66"/>
        <v>Converge_14_config_TCOMID16512HDDistribuzione Linux</v>
      </c>
      <c r="C1909" s="80" t="s">
        <v>391</v>
      </c>
      <c r="D1909" t="s">
        <v>306</v>
      </c>
      <c r="E1909">
        <v>16</v>
      </c>
      <c r="F1909">
        <v>512</v>
      </c>
      <c r="G1909" t="s">
        <v>114</v>
      </c>
      <c r="H1909" t="s">
        <v>115</v>
      </c>
      <c r="I1909" t="s">
        <v>309</v>
      </c>
      <c r="J1909" t="s">
        <v>297</v>
      </c>
      <c r="K1909">
        <f t="shared" si="65"/>
        <v>1</v>
      </c>
    </row>
    <row r="1910" spans="1:11" x14ac:dyDescent="0.25">
      <c r="A1910" s="75" t="str">
        <f t="shared" si="66"/>
        <v>Converge_14_config_TCOMID16512HDWindows 11 Pro Education</v>
      </c>
      <c r="C1910" s="80" t="s">
        <v>391</v>
      </c>
      <c r="D1910" t="s">
        <v>306</v>
      </c>
      <c r="E1910">
        <v>16</v>
      </c>
      <c r="F1910">
        <v>512</v>
      </c>
      <c r="G1910" t="s">
        <v>114</v>
      </c>
      <c r="H1910" t="s">
        <v>304</v>
      </c>
      <c r="I1910" t="s">
        <v>309</v>
      </c>
      <c r="J1910" t="s">
        <v>297</v>
      </c>
      <c r="K1910">
        <f t="shared" si="65"/>
        <v>1</v>
      </c>
    </row>
    <row r="1911" spans="1:11" x14ac:dyDescent="0.25">
      <c r="A1911" s="75" t="str">
        <f t="shared" si="66"/>
        <v>Converge_14_config_TCOMID16512HDWindows 11 Pro</v>
      </c>
      <c r="C1911" s="80" t="s">
        <v>391</v>
      </c>
      <c r="D1911" t="s">
        <v>306</v>
      </c>
      <c r="E1911">
        <v>16</v>
      </c>
      <c r="F1911">
        <v>512</v>
      </c>
      <c r="G1911" t="s">
        <v>114</v>
      </c>
      <c r="H1911" t="s">
        <v>296</v>
      </c>
      <c r="I1911" t="s">
        <v>309</v>
      </c>
      <c r="J1911" t="s">
        <v>297</v>
      </c>
      <c r="K1911">
        <f t="shared" si="65"/>
        <v>1</v>
      </c>
    </row>
    <row r="1912" spans="1:11" x14ac:dyDescent="0.25">
      <c r="A1912" s="75" t="str">
        <f t="shared" si="66"/>
        <v>Converge_14_config_TCOMID8256FHDDistribuzione Linux</v>
      </c>
      <c r="C1912" s="80" t="s">
        <v>391</v>
      </c>
      <c r="D1912" t="s">
        <v>306</v>
      </c>
      <c r="E1912">
        <v>8</v>
      </c>
      <c r="F1912">
        <v>256</v>
      </c>
      <c r="G1912" t="s">
        <v>303</v>
      </c>
      <c r="H1912" t="s">
        <v>115</v>
      </c>
      <c r="I1912" t="s">
        <v>309</v>
      </c>
      <c r="J1912" t="s">
        <v>297</v>
      </c>
      <c r="K1912">
        <f t="shared" si="65"/>
        <v>1</v>
      </c>
    </row>
    <row r="1913" spans="1:11" x14ac:dyDescent="0.25">
      <c r="A1913" s="75" t="str">
        <f t="shared" si="66"/>
        <v>Converge_14_config_TCOMID8256FHDWindows 11 Pro Education</v>
      </c>
      <c r="C1913" s="80" t="s">
        <v>391</v>
      </c>
      <c r="D1913" t="s">
        <v>306</v>
      </c>
      <c r="E1913">
        <v>8</v>
      </c>
      <c r="F1913">
        <v>256</v>
      </c>
      <c r="G1913" t="s">
        <v>303</v>
      </c>
      <c r="H1913" t="s">
        <v>304</v>
      </c>
      <c r="I1913" t="s">
        <v>309</v>
      </c>
      <c r="J1913" t="s">
        <v>297</v>
      </c>
      <c r="K1913">
        <f t="shared" si="65"/>
        <v>1</v>
      </c>
    </row>
    <row r="1914" spans="1:11" x14ac:dyDescent="0.25">
      <c r="A1914" s="75" t="str">
        <f t="shared" si="66"/>
        <v>Converge_14_config_TCOMID8256FHDWindows 11 Pro</v>
      </c>
      <c r="C1914" s="80" t="s">
        <v>391</v>
      </c>
      <c r="D1914" t="s">
        <v>306</v>
      </c>
      <c r="E1914">
        <v>8</v>
      </c>
      <c r="F1914">
        <v>256</v>
      </c>
      <c r="G1914" t="s">
        <v>303</v>
      </c>
      <c r="H1914" t="s">
        <v>296</v>
      </c>
      <c r="I1914" t="s">
        <v>309</v>
      </c>
      <c r="J1914" t="s">
        <v>297</v>
      </c>
      <c r="K1914">
        <f t="shared" si="65"/>
        <v>1</v>
      </c>
    </row>
    <row r="1915" spans="1:11" x14ac:dyDescent="0.25">
      <c r="A1915" s="75" t="str">
        <f t="shared" si="66"/>
        <v>Converge_14_config_TCOMID16256FHDDistribuzione Linux</v>
      </c>
      <c r="C1915" s="80" t="s">
        <v>391</v>
      </c>
      <c r="D1915" t="s">
        <v>306</v>
      </c>
      <c r="E1915">
        <v>16</v>
      </c>
      <c r="F1915">
        <v>256</v>
      </c>
      <c r="G1915" t="s">
        <v>303</v>
      </c>
      <c r="H1915" t="s">
        <v>115</v>
      </c>
      <c r="I1915" t="s">
        <v>309</v>
      </c>
      <c r="J1915" t="s">
        <v>297</v>
      </c>
      <c r="K1915">
        <f t="shared" si="65"/>
        <v>1</v>
      </c>
    </row>
    <row r="1916" spans="1:11" x14ac:dyDescent="0.25">
      <c r="A1916" s="75" t="str">
        <f t="shared" si="66"/>
        <v>Converge_14_config_TCOMID16256FHDWindows 11 Pro Education</v>
      </c>
      <c r="C1916" s="80" t="s">
        <v>391</v>
      </c>
      <c r="D1916" t="s">
        <v>306</v>
      </c>
      <c r="E1916">
        <v>16</v>
      </c>
      <c r="F1916">
        <v>256</v>
      </c>
      <c r="G1916" t="s">
        <v>303</v>
      </c>
      <c r="H1916" t="s">
        <v>304</v>
      </c>
      <c r="I1916" t="s">
        <v>309</v>
      </c>
      <c r="J1916" t="s">
        <v>297</v>
      </c>
      <c r="K1916">
        <f t="shared" si="65"/>
        <v>1</v>
      </c>
    </row>
    <row r="1917" spans="1:11" x14ac:dyDescent="0.25">
      <c r="A1917" s="75" t="str">
        <f t="shared" si="66"/>
        <v>Converge_14_config_TCOMID16256FHDWindows 11 Pro</v>
      </c>
      <c r="C1917" s="80" t="s">
        <v>391</v>
      </c>
      <c r="D1917" t="s">
        <v>306</v>
      </c>
      <c r="E1917">
        <v>16</v>
      </c>
      <c r="F1917">
        <v>256</v>
      </c>
      <c r="G1917" t="s">
        <v>303</v>
      </c>
      <c r="H1917" t="s">
        <v>296</v>
      </c>
      <c r="I1917" t="s">
        <v>309</v>
      </c>
      <c r="J1917" t="s">
        <v>297</v>
      </c>
      <c r="K1917">
        <f t="shared" si="65"/>
        <v>1</v>
      </c>
    </row>
    <row r="1918" spans="1:11" x14ac:dyDescent="0.25">
      <c r="A1918" s="75" t="str">
        <f t="shared" si="66"/>
        <v>Converge_14_config_TCOMID8512FHDDistribuzione Linux</v>
      </c>
      <c r="C1918" s="80" t="s">
        <v>391</v>
      </c>
      <c r="D1918" t="s">
        <v>306</v>
      </c>
      <c r="E1918">
        <v>8</v>
      </c>
      <c r="F1918">
        <v>512</v>
      </c>
      <c r="G1918" t="s">
        <v>303</v>
      </c>
      <c r="H1918" t="s">
        <v>115</v>
      </c>
      <c r="I1918" t="s">
        <v>309</v>
      </c>
      <c r="J1918" t="s">
        <v>297</v>
      </c>
      <c r="K1918">
        <f t="shared" si="65"/>
        <v>1</v>
      </c>
    </row>
    <row r="1919" spans="1:11" x14ac:dyDescent="0.25">
      <c r="A1919" s="75" t="str">
        <f t="shared" si="66"/>
        <v>Converge_14_config_TCOMID8512FHDWindows 11 Pro Education</v>
      </c>
      <c r="C1919" s="80" t="s">
        <v>391</v>
      </c>
      <c r="D1919" t="s">
        <v>306</v>
      </c>
      <c r="E1919">
        <v>8</v>
      </c>
      <c r="F1919">
        <v>512</v>
      </c>
      <c r="G1919" t="s">
        <v>303</v>
      </c>
      <c r="H1919" t="s">
        <v>304</v>
      </c>
      <c r="I1919" t="s">
        <v>309</v>
      </c>
      <c r="J1919" t="s">
        <v>297</v>
      </c>
      <c r="K1919">
        <f t="shared" si="65"/>
        <v>1</v>
      </c>
    </row>
    <row r="1920" spans="1:11" x14ac:dyDescent="0.25">
      <c r="A1920" s="75" t="str">
        <f t="shared" si="66"/>
        <v>Converge_14_config_TCOMID8512FHDWindows 11 Pro</v>
      </c>
      <c r="C1920" s="80" t="s">
        <v>391</v>
      </c>
      <c r="D1920" t="s">
        <v>306</v>
      </c>
      <c r="E1920">
        <v>8</v>
      </c>
      <c r="F1920">
        <v>512</v>
      </c>
      <c r="G1920" t="s">
        <v>303</v>
      </c>
      <c r="H1920" t="s">
        <v>296</v>
      </c>
      <c r="I1920" t="s">
        <v>309</v>
      </c>
      <c r="J1920" t="s">
        <v>297</v>
      </c>
      <c r="K1920">
        <f t="shared" si="65"/>
        <v>1</v>
      </c>
    </row>
    <row r="1921" spans="1:11" x14ac:dyDescent="0.25">
      <c r="A1921" s="75" t="str">
        <f t="shared" si="66"/>
        <v>Converge_14_config_TCOMID16512FHDDistribuzione Linux</v>
      </c>
      <c r="C1921" s="80" t="s">
        <v>391</v>
      </c>
      <c r="D1921" t="s">
        <v>306</v>
      </c>
      <c r="E1921">
        <v>16</v>
      </c>
      <c r="F1921">
        <v>512</v>
      </c>
      <c r="G1921" t="s">
        <v>303</v>
      </c>
      <c r="H1921" t="s">
        <v>115</v>
      </c>
      <c r="I1921" t="s">
        <v>309</v>
      </c>
      <c r="J1921" t="s">
        <v>297</v>
      </c>
      <c r="K1921">
        <f t="shared" si="65"/>
        <v>1</v>
      </c>
    </row>
    <row r="1922" spans="1:11" x14ac:dyDescent="0.25">
      <c r="A1922" s="75" t="str">
        <f t="shared" si="66"/>
        <v>Converge_14_config_TCOMID16512FHDWindows 11 Pro Education</v>
      </c>
      <c r="C1922" s="80" t="s">
        <v>391</v>
      </c>
      <c r="D1922" t="s">
        <v>306</v>
      </c>
      <c r="E1922">
        <v>16</v>
      </c>
      <c r="F1922">
        <v>512</v>
      </c>
      <c r="G1922" t="s">
        <v>303</v>
      </c>
      <c r="H1922" t="s">
        <v>304</v>
      </c>
      <c r="I1922" t="s">
        <v>309</v>
      </c>
      <c r="J1922" t="s">
        <v>297</v>
      </c>
      <c r="K1922">
        <f t="shared" si="65"/>
        <v>1</v>
      </c>
    </row>
    <row r="1923" spans="1:11" x14ac:dyDescent="0.25">
      <c r="A1923" s="75" t="str">
        <f t="shared" si="66"/>
        <v>Converge_14_config_TCOMID16512FHDWindows 11 Pro</v>
      </c>
      <c r="C1923" s="80" t="s">
        <v>391</v>
      </c>
      <c r="D1923" t="s">
        <v>306</v>
      </c>
      <c r="E1923">
        <v>16</v>
      </c>
      <c r="F1923">
        <v>512</v>
      </c>
      <c r="G1923" t="s">
        <v>303</v>
      </c>
      <c r="H1923" t="s">
        <v>296</v>
      </c>
      <c r="I1923" t="s">
        <v>309</v>
      </c>
      <c r="J1923" t="s">
        <v>297</v>
      </c>
      <c r="K1923">
        <f t="shared" si="65"/>
        <v>1</v>
      </c>
    </row>
    <row r="1924" spans="1:11" x14ac:dyDescent="0.25">
      <c r="A1924" s="75" t="str">
        <f t="shared" si="66"/>
        <v>Converge_14_config_TCOHIGH8256HDDistribuzione Linux</v>
      </c>
      <c r="C1924" s="80" t="s">
        <v>391</v>
      </c>
      <c r="D1924" t="s">
        <v>307</v>
      </c>
      <c r="E1924">
        <v>8</v>
      </c>
      <c r="F1924">
        <v>256</v>
      </c>
      <c r="G1924" t="s">
        <v>114</v>
      </c>
      <c r="H1924" t="s">
        <v>115</v>
      </c>
      <c r="I1924" t="s">
        <v>309</v>
      </c>
      <c r="J1924" t="s">
        <v>297</v>
      </c>
      <c r="K1924">
        <f t="shared" si="65"/>
        <v>1</v>
      </c>
    </row>
    <row r="1925" spans="1:11" x14ac:dyDescent="0.25">
      <c r="A1925" s="75" t="str">
        <f t="shared" si="66"/>
        <v>Converge_14_config_TCOHIGH8256HDWindows 11 Pro Education</v>
      </c>
      <c r="C1925" s="80" t="s">
        <v>391</v>
      </c>
      <c r="D1925" t="s">
        <v>307</v>
      </c>
      <c r="E1925">
        <v>8</v>
      </c>
      <c r="F1925">
        <v>256</v>
      </c>
      <c r="G1925" t="s">
        <v>114</v>
      </c>
      <c r="H1925" t="s">
        <v>304</v>
      </c>
      <c r="I1925" t="s">
        <v>309</v>
      </c>
      <c r="J1925" t="s">
        <v>295</v>
      </c>
      <c r="K1925">
        <f t="shared" si="65"/>
        <v>0</v>
      </c>
    </row>
    <row r="1926" spans="1:11" x14ac:dyDescent="0.25">
      <c r="A1926" s="75" t="str">
        <f t="shared" si="66"/>
        <v>Converge_14_config_TCOHIGH8256HDWindows 11 Pro</v>
      </c>
      <c r="C1926" s="80" t="s">
        <v>391</v>
      </c>
      <c r="D1926" t="s">
        <v>307</v>
      </c>
      <c r="E1926">
        <v>8</v>
      </c>
      <c r="F1926">
        <v>256</v>
      </c>
      <c r="G1926" t="s">
        <v>114</v>
      </c>
      <c r="H1926" t="s">
        <v>296</v>
      </c>
      <c r="I1926" t="s">
        <v>309</v>
      </c>
      <c r="J1926" t="s">
        <v>297</v>
      </c>
      <c r="K1926">
        <f t="shared" si="65"/>
        <v>1</v>
      </c>
    </row>
    <row r="1927" spans="1:11" x14ac:dyDescent="0.25">
      <c r="A1927" s="75" t="str">
        <f t="shared" si="66"/>
        <v>Converge_14_config_TCOHIGH16256HDDistribuzione Linux</v>
      </c>
      <c r="C1927" s="80" t="s">
        <v>391</v>
      </c>
      <c r="D1927" t="s">
        <v>307</v>
      </c>
      <c r="E1927">
        <v>16</v>
      </c>
      <c r="F1927">
        <v>256</v>
      </c>
      <c r="G1927" t="s">
        <v>114</v>
      </c>
      <c r="H1927" t="s">
        <v>115</v>
      </c>
      <c r="I1927" t="s">
        <v>309</v>
      </c>
      <c r="J1927" t="s">
        <v>297</v>
      </c>
      <c r="K1927">
        <f t="shared" si="65"/>
        <v>1</v>
      </c>
    </row>
    <row r="1928" spans="1:11" x14ac:dyDescent="0.25">
      <c r="A1928" s="75" t="str">
        <f t="shared" si="66"/>
        <v>Converge_14_config_TCOHIGH16256HDWindows 11 Pro Education</v>
      </c>
      <c r="C1928" s="80" t="s">
        <v>391</v>
      </c>
      <c r="D1928" t="s">
        <v>307</v>
      </c>
      <c r="E1928">
        <v>16</v>
      </c>
      <c r="F1928">
        <v>256</v>
      </c>
      <c r="G1928" t="s">
        <v>114</v>
      </c>
      <c r="H1928" t="s">
        <v>304</v>
      </c>
      <c r="I1928" t="s">
        <v>309</v>
      </c>
      <c r="J1928" t="s">
        <v>295</v>
      </c>
      <c r="K1928">
        <f t="shared" si="65"/>
        <v>0</v>
      </c>
    </row>
    <row r="1929" spans="1:11" x14ac:dyDescent="0.25">
      <c r="A1929" s="75" t="str">
        <f t="shared" si="66"/>
        <v>Converge_14_config_TCOHIGH16256HDWindows 11 Pro</v>
      </c>
      <c r="C1929" s="80" t="s">
        <v>391</v>
      </c>
      <c r="D1929" t="s">
        <v>307</v>
      </c>
      <c r="E1929">
        <v>16</v>
      </c>
      <c r="F1929">
        <v>256</v>
      </c>
      <c r="G1929" t="s">
        <v>114</v>
      </c>
      <c r="H1929" t="s">
        <v>296</v>
      </c>
      <c r="I1929" t="s">
        <v>309</v>
      </c>
      <c r="J1929" t="s">
        <v>297</v>
      </c>
      <c r="K1929">
        <f t="shared" si="65"/>
        <v>1</v>
      </c>
    </row>
    <row r="1930" spans="1:11" x14ac:dyDescent="0.25">
      <c r="A1930" s="75" t="str">
        <f t="shared" si="66"/>
        <v>Converge_14_config_TCOHIGH8512HDDistribuzione Linux</v>
      </c>
      <c r="C1930" s="80" t="s">
        <v>391</v>
      </c>
      <c r="D1930" t="s">
        <v>307</v>
      </c>
      <c r="E1930">
        <v>8</v>
      </c>
      <c r="F1930">
        <v>512</v>
      </c>
      <c r="G1930" t="s">
        <v>114</v>
      </c>
      <c r="H1930" t="s">
        <v>115</v>
      </c>
      <c r="I1930" t="s">
        <v>309</v>
      </c>
      <c r="J1930" t="s">
        <v>297</v>
      </c>
      <c r="K1930">
        <f t="shared" si="65"/>
        <v>1</v>
      </c>
    </row>
    <row r="1931" spans="1:11" x14ac:dyDescent="0.25">
      <c r="A1931" s="75" t="str">
        <f t="shared" si="66"/>
        <v>Converge_14_config_TCOHIGH8512HDWindows 11 Pro Education</v>
      </c>
      <c r="C1931" s="80" t="s">
        <v>391</v>
      </c>
      <c r="D1931" t="s">
        <v>307</v>
      </c>
      <c r="E1931">
        <v>8</v>
      </c>
      <c r="F1931">
        <v>512</v>
      </c>
      <c r="G1931" t="s">
        <v>114</v>
      </c>
      <c r="H1931" t="s">
        <v>304</v>
      </c>
      <c r="I1931" t="s">
        <v>309</v>
      </c>
      <c r="J1931" t="s">
        <v>295</v>
      </c>
      <c r="K1931">
        <f t="shared" si="65"/>
        <v>0</v>
      </c>
    </row>
    <row r="1932" spans="1:11" x14ac:dyDescent="0.25">
      <c r="A1932" s="75" t="str">
        <f t="shared" si="66"/>
        <v>Converge_14_config_TCOHIGH8512HDWindows 11 Pro</v>
      </c>
      <c r="C1932" s="80" t="s">
        <v>391</v>
      </c>
      <c r="D1932" t="s">
        <v>307</v>
      </c>
      <c r="E1932">
        <v>8</v>
      </c>
      <c r="F1932">
        <v>512</v>
      </c>
      <c r="G1932" t="s">
        <v>114</v>
      </c>
      <c r="H1932" t="s">
        <v>296</v>
      </c>
      <c r="I1932" t="s">
        <v>309</v>
      </c>
      <c r="J1932" t="s">
        <v>297</v>
      </c>
      <c r="K1932">
        <f t="shared" si="65"/>
        <v>1</v>
      </c>
    </row>
    <row r="1933" spans="1:11" x14ac:dyDescent="0.25">
      <c r="A1933" s="75" t="str">
        <f t="shared" si="66"/>
        <v>Converge_14_config_TCOHIGH16512HDDistribuzione Linux</v>
      </c>
      <c r="C1933" s="80" t="s">
        <v>391</v>
      </c>
      <c r="D1933" t="s">
        <v>307</v>
      </c>
      <c r="E1933">
        <v>16</v>
      </c>
      <c r="F1933">
        <v>512</v>
      </c>
      <c r="G1933" t="s">
        <v>114</v>
      </c>
      <c r="H1933" t="s">
        <v>115</v>
      </c>
      <c r="I1933" t="s">
        <v>309</v>
      </c>
      <c r="J1933" t="s">
        <v>297</v>
      </c>
      <c r="K1933">
        <f t="shared" ref="K1933:K1996" si="67">+IF(J1933="NO",0,1)</f>
        <v>1</v>
      </c>
    </row>
    <row r="1934" spans="1:11" x14ac:dyDescent="0.25">
      <c r="A1934" s="75" t="str">
        <f t="shared" si="66"/>
        <v>Converge_14_config_TCOHIGH16512HDWindows 11 Pro Education</v>
      </c>
      <c r="C1934" s="80" t="s">
        <v>391</v>
      </c>
      <c r="D1934" t="s">
        <v>307</v>
      </c>
      <c r="E1934">
        <v>16</v>
      </c>
      <c r="F1934">
        <v>512</v>
      </c>
      <c r="G1934" t="s">
        <v>114</v>
      </c>
      <c r="H1934" t="s">
        <v>304</v>
      </c>
      <c r="I1934" t="s">
        <v>309</v>
      </c>
      <c r="J1934" t="s">
        <v>295</v>
      </c>
      <c r="K1934">
        <f t="shared" si="67"/>
        <v>0</v>
      </c>
    </row>
    <row r="1935" spans="1:11" x14ac:dyDescent="0.25">
      <c r="A1935" s="75" t="str">
        <f t="shared" si="66"/>
        <v>Converge_14_config_TCOHIGH16512HDWindows 11 Pro</v>
      </c>
      <c r="C1935" s="80" t="s">
        <v>391</v>
      </c>
      <c r="D1935" t="s">
        <v>307</v>
      </c>
      <c r="E1935">
        <v>16</v>
      </c>
      <c r="F1935">
        <v>512</v>
      </c>
      <c r="G1935" t="s">
        <v>114</v>
      </c>
      <c r="H1935" t="s">
        <v>296</v>
      </c>
      <c r="I1935" t="s">
        <v>309</v>
      </c>
      <c r="J1935" t="s">
        <v>297</v>
      </c>
      <c r="K1935">
        <f t="shared" si="67"/>
        <v>1</v>
      </c>
    </row>
    <row r="1936" spans="1:11" x14ac:dyDescent="0.25">
      <c r="A1936" s="75" t="str">
        <f t="shared" si="66"/>
        <v>Converge_14_config_TCOHIGH8256FHDDistribuzione Linux</v>
      </c>
      <c r="C1936" s="80" t="s">
        <v>391</v>
      </c>
      <c r="D1936" t="s">
        <v>307</v>
      </c>
      <c r="E1936">
        <v>8</v>
      </c>
      <c r="F1936">
        <v>256</v>
      </c>
      <c r="G1936" t="s">
        <v>303</v>
      </c>
      <c r="H1936" t="s">
        <v>115</v>
      </c>
      <c r="I1936" t="s">
        <v>309</v>
      </c>
      <c r="J1936" t="s">
        <v>297</v>
      </c>
      <c r="K1936">
        <f t="shared" si="67"/>
        <v>1</v>
      </c>
    </row>
    <row r="1937" spans="1:11" x14ac:dyDescent="0.25">
      <c r="A1937" s="75" t="str">
        <f t="shared" si="66"/>
        <v>Converge_14_config_TCOHIGH8256FHDWindows 11 Pro Education</v>
      </c>
      <c r="C1937" s="80" t="s">
        <v>391</v>
      </c>
      <c r="D1937" t="s">
        <v>307</v>
      </c>
      <c r="E1937">
        <v>8</v>
      </c>
      <c r="F1937">
        <v>256</v>
      </c>
      <c r="G1937" t="s">
        <v>303</v>
      </c>
      <c r="H1937" t="s">
        <v>304</v>
      </c>
      <c r="I1937" t="s">
        <v>309</v>
      </c>
      <c r="J1937" t="s">
        <v>295</v>
      </c>
      <c r="K1937">
        <f t="shared" si="67"/>
        <v>0</v>
      </c>
    </row>
    <row r="1938" spans="1:11" x14ac:dyDescent="0.25">
      <c r="A1938" s="75" t="str">
        <f t="shared" si="66"/>
        <v>Converge_14_config_TCOHIGH8256FHDWindows 11 Pro</v>
      </c>
      <c r="C1938" s="80" t="s">
        <v>391</v>
      </c>
      <c r="D1938" t="s">
        <v>307</v>
      </c>
      <c r="E1938">
        <v>8</v>
      </c>
      <c r="F1938">
        <v>256</v>
      </c>
      <c r="G1938" t="s">
        <v>303</v>
      </c>
      <c r="H1938" t="s">
        <v>296</v>
      </c>
      <c r="I1938" t="s">
        <v>309</v>
      </c>
      <c r="J1938" t="s">
        <v>297</v>
      </c>
      <c r="K1938">
        <f t="shared" si="67"/>
        <v>1</v>
      </c>
    </row>
    <row r="1939" spans="1:11" x14ac:dyDescent="0.25">
      <c r="A1939" s="75" t="str">
        <f t="shared" si="66"/>
        <v>Converge_14_config_TCOHIGH16256FHDDistribuzione Linux</v>
      </c>
      <c r="C1939" s="80" t="s">
        <v>391</v>
      </c>
      <c r="D1939" t="s">
        <v>307</v>
      </c>
      <c r="E1939">
        <v>16</v>
      </c>
      <c r="F1939">
        <v>256</v>
      </c>
      <c r="G1939" t="s">
        <v>303</v>
      </c>
      <c r="H1939" t="s">
        <v>115</v>
      </c>
      <c r="I1939" t="s">
        <v>309</v>
      </c>
      <c r="J1939" t="s">
        <v>297</v>
      </c>
      <c r="K1939">
        <f t="shared" si="67"/>
        <v>1</v>
      </c>
    </row>
    <row r="1940" spans="1:11" x14ac:dyDescent="0.25">
      <c r="A1940" s="75" t="str">
        <f t="shared" si="66"/>
        <v>Converge_14_config_TCOHIGH16256FHDWindows 11 Pro Education</v>
      </c>
      <c r="C1940" s="80" t="s">
        <v>391</v>
      </c>
      <c r="D1940" t="s">
        <v>307</v>
      </c>
      <c r="E1940">
        <v>16</v>
      </c>
      <c r="F1940">
        <v>256</v>
      </c>
      <c r="G1940" t="s">
        <v>303</v>
      </c>
      <c r="H1940" t="s">
        <v>304</v>
      </c>
      <c r="I1940" t="s">
        <v>309</v>
      </c>
      <c r="J1940" t="s">
        <v>295</v>
      </c>
      <c r="K1940">
        <f t="shared" si="67"/>
        <v>0</v>
      </c>
    </row>
    <row r="1941" spans="1:11" x14ac:dyDescent="0.25">
      <c r="A1941" s="75" t="str">
        <f t="shared" si="66"/>
        <v>Converge_14_config_TCOHIGH16256FHDWindows 11 Pro</v>
      </c>
      <c r="C1941" s="80" t="s">
        <v>391</v>
      </c>
      <c r="D1941" t="s">
        <v>307</v>
      </c>
      <c r="E1941">
        <v>16</v>
      </c>
      <c r="F1941">
        <v>256</v>
      </c>
      <c r="G1941" t="s">
        <v>303</v>
      </c>
      <c r="H1941" t="s">
        <v>296</v>
      </c>
      <c r="I1941" t="s">
        <v>309</v>
      </c>
      <c r="J1941" t="s">
        <v>297</v>
      </c>
      <c r="K1941">
        <f t="shared" si="67"/>
        <v>1</v>
      </c>
    </row>
    <row r="1942" spans="1:11" x14ac:dyDescent="0.25">
      <c r="A1942" s="75" t="str">
        <f t="shared" si="66"/>
        <v>Converge_14_config_TCOHIGH8512FHDDistribuzione Linux</v>
      </c>
      <c r="C1942" s="80" t="s">
        <v>391</v>
      </c>
      <c r="D1942" t="s">
        <v>307</v>
      </c>
      <c r="E1942">
        <v>8</v>
      </c>
      <c r="F1942">
        <v>512</v>
      </c>
      <c r="G1942" t="s">
        <v>303</v>
      </c>
      <c r="H1942" t="s">
        <v>115</v>
      </c>
      <c r="I1942" t="s">
        <v>309</v>
      </c>
      <c r="J1942" t="s">
        <v>297</v>
      </c>
      <c r="K1942">
        <f t="shared" si="67"/>
        <v>1</v>
      </c>
    </row>
    <row r="1943" spans="1:11" x14ac:dyDescent="0.25">
      <c r="A1943" s="75" t="str">
        <f t="shared" si="66"/>
        <v>Converge_14_config_TCOHIGH8512FHDWindows 11 Pro Education</v>
      </c>
      <c r="C1943" s="80" t="s">
        <v>391</v>
      </c>
      <c r="D1943" t="s">
        <v>307</v>
      </c>
      <c r="E1943">
        <v>8</v>
      </c>
      <c r="F1943">
        <v>512</v>
      </c>
      <c r="G1943" t="s">
        <v>303</v>
      </c>
      <c r="H1943" t="s">
        <v>304</v>
      </c>
      <c r="I1943" t="s">
        <v>309</v>
      </c>
      <c r="J1943" t="s">
        <v>295</v>
      </c>
      <c r="K1943">
        <f t="shared" si="67"/>
        <v>0</v>
      </c>
    </row>
    <row r="1944" spans="1:11" x14ac:dyDescent="0.25">
      <c r="A1944" s="75" t="str">
        <f t="shared" si="66"/>
        <v>Converge_14_config_TCOHIGH8512FHDWindows 11 Pro</v>
      </c>
      <c r="C1944" s="80" t="s">
        <v>391</v>
      </c>
      <c r="D1944" t="s">
        <v>307</v>
      </c>
      <c r="E1944">
        <v>8</v>
      </c>
      <c r="F1944">
        <v>512</v>
      </c>
      <c r="G1944" t="s">
        <v>303</v>
      </c>
      <c r="H1944" t="s">
        <v>296</v>
      </c>
      <c r="I1944" t="s">
        <v>309</v>
      </c>
      <c r="J1944" t="s">
        <v>297</v>
      </c>
      <c r="K1944">
        <f t="shared" si="67"/>
        <v>1</v>
      </c>
    </row>
    <row r="1945" spans="1:11" x14ac:dyDescent="0.25">
      <c r="A1945" s="75" t="str">
        <f t="shared" si="66"/>
        <v>Converge_14_config_TCOHIGH16512FHDDistribuzione Linux</v>
      </c>
      <c r="C1945" s="80" t="s">
        <v>391</v>
      </c>
      <c r="D1945" t="s">
        <v>307</v>
      </c>
      <c r="E1945">
        <v>16</v>
      </c>
      <c r="F1945">
        <v>512</v>
      </c>
      <c r="G1945" t="s">
        <v>303</v>
      </c>
      <c r="H1945" t="s">
        <v>115</v>
      </c>
      <c r="I1945" t="s">
        <v>309</v>
      </c>
      <c r="J1945" t="s">
        <v>297</v>
      </c>
      <c r="K1945">
        <f t="shared" si="67"/>
        <v>1</v>
      </c>
    </row>
    <row r="1946" spans="1:11" x14ac:dyDescent="0.25">
      <c r="A1946" s="75" t="str">
        <f t="shared" si="66"/>
        <v>Converge_14_config_TCOHIGH16512FHDWindows 11 Pro Education</v>
      </c>
      <c r="C1946" s="80" t="s">
        <v>391</v>
      </c>
      <c r="D1946" t="s">
        <v>307</v>
      </c>
      <c r="E1946">
        <v>16</v>
      </c>
      <c r="F1946">
        <v>512</v>
      </c>
      <c r="G1946" t="s">
        <v>303</v>
      </c>
      <c r="H1946" t="s">
        <v>304</v>
      </c>
      <c r="I1946" t="s">
        <v>309</v>
      </c>
      <c r="J1946" t="s">
        <v>295</v>
      </c>
      <c r="K1946">
        <f t="shared" si="67"/>
        <v>0</v>
      </c>
    </row>
    <row r="1947" spans="1:11" x14ac:dyDescent="0.25">
      <c r="A1947" s="75" t="str">
        <f t="shared" si="66"/>
        <v>Converge_14_config_TCOHIGH16512FHDWindows 11 Pro</v>
      </c>
      <c r="C1947" s="80" t="s">
        <v>391</v>
      </c>
      <c r="D1947" t="s">
        <v>307</v>
      </c>
      <c r="E1947">
        <v>16</v>
      </c>
      <c r="F1947">
        <v>512</v>
      </c>
      <c r="G1947" t="s">
        <v>303</v>
      </c>
      <c r="H1947" t="s">
        <v>296</v>
      </c>
      <c r="I1947" t="s">
        <v>309</v>
      </c>
      <c r="J1947" t="s">
        <v>297</v>
      </c>
      <c r="K1947">
        <f t="shared" si="67"/>
        <v>1</v>
      </c>
    </row>
    <row r="1948" spans="1:11" x14ac:dyDescent="0.25">
      <c r="A1948" s="75" t="str">
        <f t="shared" si="66"/>
        <v>Converge_13_config_standardLOW8256HDDistribuzione Linux</v>
      </c>
      <c r="C1948" s="80" t="s">
        <v>391</v>
      </c>
      <c r="D1948" t="s">
        <v>305</v>
      </c>
      <c r="E1948">
        <v>8</v>
      </c>
      <c r="F1948">
        <v>256</v>
      </c>
      <c r="G1948" t="s">
        <v>114</v>
      </c>
      <c r="H1948" t="s">
        <v>115</v>
      </c>
      <c r="I1948" t="s">
        <v>312</v>
      </c>
      <c r="J1948" t="s">
        <v>295</v>
      </c>
      <c r="K1948">
        <f t="shared" si="67"/>
        <v>0</v>
      </c>
    </row>
    <row r="1949" spans="1:11" x14ac:dyDescent="0.25">
      <c r="A1949" s="75" t="str">
        <f t="shared" si="66"/>
        <v>Converge_13_config_standardLOW8256HDWindows 11 Pro Education</v>
      </c>
      <c r="C1949" s="80" t="s">
        <v>391</v>
      </c>
      <c r="D1949" t="s">
        <v>305</v>
      </c>
      <c r="E1949">
        <v>8</v>
      </c>
      <c r="F1949">
        <v>256</v>
      </c>
      <c r="G1949" t="s">
        <v>114</v>
      </c>
      <c r="H1949" t="s">
        <v>304</v>
      </c>
      <c r="I1949" t="s">
        <v>312</v>
      </c>
      <c r="J1949" t="s">
        <v>295</v>
      </c>
      <c r="K1949">
        <f t="shared" si="67"/>
        <v>0</v>
      </c>
    </row>
    <row r="1950" spans="1:11" x14ac:dyDescent="0.25">
      <c r="A1950" s="75" t="str">
        <f t="shared" si="66"/>
        <v>Converge_13_config_standardLOW8256HDWindows 11 Pro</v>
      </c>
      <c r="C1950" s="80" t="s">
        <v>391</v>
      </c>
      <c r="D1950" t="s">
        <v>305</v>
      </c>
      <c r="E1950">
        <v>8</v>
      </c>
      <c r="F1950">
        <v>256</v>
      </c>
      <c r="G1950" t="s">
        <v>114</v>
      </c>
      <c r="H1950" t="s">
        <v>296</v>
      </c>
      <c r="I1950" t="s">
        <v>312</v>
      </c>
      <c r="J1950" t="s">
        <v>295</v>
      </c>
      <c r="K1950">
        <f t="shared" si="67"/>
        <v>0</v>
      </c>
    </row>
    <row r="1951" spans="1:11" x14ac:dyDescent="0.25">
      <c r="A1951" s="75" t="str">
        <f t="shared" si="66"/>
        <v>Converge_13_config_standardLOW16256HDDistribuzione Linux</v>
      </c>
      <c r="C1951" s="80" t="s">
        <v>391</v>
      </c>
      <c r="D1951" t="s">
        <v>305</v>
      </c>
      <c r="E1951">
        <v>16</v>
      </c>
      <c r="F1951">
        <v>256</v>
      </c>
      <c r="G1951" t="s">
        <v>114</v>
      </c>
      <c r="H1951" t="s">
        <v>115</v>
      </c>
      <c r="I1951" t="s">
        <v>312</v>
      </c>
      <c r="J1951" t="s">
        <v>295</v>
      </c>
      <c r="K1951">
        <f t="shared" si="67"/>
        <v>0</v>
      </c>
    </row>
    <row r="1952" spans="1:11" x14ac:dyDescent="0.25">
      <c r="A1952" s="75" t="str">
        <f t="shared" si="66"/>
        <v>Converge_13_config_standardLOW16256HDWindows 11 Pro Education</v>
      </c>
      <c r="C1952" s="80" t="s">
        <v>391</v>
      </c>
      <c r="D1952" t="s">
        <v>305</v>
      </c>
      <c r="E1952">
        <v>16</v>
      </c>
      <c r="F1952">
        <v>256</v>
      </c>
      <c r="G1952" t="s">
        <v>114</v>
      </c>
      <c r="H1952" t="s">
        <v>304</v>
      </c>
      <c r="I1952" t="s">
        <v>312</v>
      </c>
      <c r="J1952" t="s">
        <v>295</v>
      </c>
      <c r="K1952">
        <f t="shared" si="67"/>
        <v>0</v>
      </c>
    </row>
    <row r="1953" spans="1:11" x14ac:dyDescent="0.25">
      <c r="A1953" s="75" t="str">
        <f t="shared" si="66"/>
        <v>Converge_13_config_standardLOW16256HDWindows 11 Pro</v>
      </c>
      <c r="C1953" s="80" t="s">
        <v>391</v>
      </c>
      <c r="D1953" t="s">
        <v>305</v>
      </c>
      <c r="E1953">
        <v>16</v>
      </c>
      <c r="F1953">
        <v>256</v>
      </c>
      <c r="G1953" t="s">
        <v>114</v>
      </c>
      <c r="H1953" t="s">
        <v>296</v>
      </c>
      <c r="I1953" t="s">
        <v>312</v>
      </c>
      <c r="J1953" t="s">
        <v>295</v>
      </c>
      <c r="K1953">
        <f t="shared" si="67"/>
        <v>0</v>
      </c>
    </row>
    <row r="1954" spans="1:11" x14ac:dyDescent="0.25">
      <c r="A1954" s="75" t="str">
        <f t="shared" si="66"/>
        <v>Converge_13_config_standardLOW8512HDDistribuzione Linux</v>
      </c>
      <c r="C1954" s="80" t="s">
        <v>391</v>
      </c>
      <c r="D1954" t="s">
        <v>305</v>
      </c>
      <c r="E1954">
        <v>8</v>
      </c>
      <c r="F1954">
        <v>512</v>
      </c>
      <c r="G1954" t="s">
        <v>114</v>
      </c>
      <c r="H1954" t="s">
        <v>115</v>
      </c>
      <c r="I1954" t="s">
        <v>312</v>
      </c>
      <c r="J1954" t="s">
        <v>295</v>
      </c>
      <c r="K1954">
        <f t="shared" si="67"/>
        <v>0</v>
      </c>
    </row>
    <row r="1955" spans="1:11" x14ac:dyDescent="0.25">
      <c r="A1955" s="75" t="str">
        <f t="shared" si="66"/>
        <v>Converge_13_config_standardLOW8512HDWindows 11 Pro Education</v>
      </c>
      <c r="C1955" s="80" t="s">
        <v>391</v>
      </c>
      <c r="D1955" t="s">
        <v>305</v>
      </c>
      <c r="E1955">
        <v>8</v>
      </c>
      <c r="F1955">
        <v>512</v>
      </c>
      <c r="G1955" t="s">
        <v>114</v>
      </c>
      <c r="H1955" t="s">
        <v>304</v>
      </c>
      <c r="I1955" t="s">
        <v>312</v>
      </c>
      <c r="J1955" t="s">
        <v>295</v>
      </c>
      <c r="K1955">
        <f t="shared" si="67"/>
        <v>0</v>
      </c>
    </row>
    <row r="1956" spans="1:11" x14ac:dyDescent="0.25">
      <c r="A1956" s="75" t="str">
        <f t="shared" si="66"/>
        <v>Converge_13_config_standardLOW8512HDWindows 11 Pro</v>
      </c>
      <c r="C1956" s="80" t="s">
        <v>391</v>
      </c>
      <c r="D1956" t="s">
        <v>305</v>
      </c>
      <c r="E1956">
        <v>8</v>
      </c>
      <c r="F1956">
        <v>512</v>
      </c>
      <c r="G1956" t="s">
        <v>114</v>
      </c>
      <c r="H1956" t="s">
        <v>296</v>
      </c>
      <c r="I1956" t="s">
        <v>312</v>
      </c>
      <c r="J1956" t="s">
        <v>295</v>
      </c>
      <c r="K1956">
        <f t="shared" si="67"/>
        <v>0</v>
      </c>
    </row>
    <row r="1957" spans="1:11" x14ac:dyDescent="0.25">
      <c r="A1957" s="75" t="str">
        <f t="shared" ref="A1957:A2020" si="68">C1957&amp;"_"&amp;I1957&amp;D1957&amp;E1957&amp;F1957&amp;G1957&amp;H1957</f>
        <v>Converge_13_config_standardLOW16512HDDistribuzione Linux</v>
      </c>
      <c r="C1957" s="80" t="s">
        <v>391</v>
      </c>
      <c r="D1957" t="s">
        <v>305</v>
      </c>
      <c r="E1957">
        <v>16</v>
      </c>
      <c r="F1957">
        <v>512</v>
      </c>
      <c r="G1957" t="s">
        <v>114</v>
      </c>
      <c r="H1957" t="s">
        <v>115</v>
      </c>
      <c r="I1957" t="s">
        <v>312</v>
      </c>
      <c r="J1957" t="s">
        <v>295</v>
      </c>
      <c r="K1957">
        <f t="shared" si="67"/>
        <v>0</v>
      </c>
    </row>
    <row r="1958" spans="1:11" x14ac:dyDescent="0.25">
      <c r="A1958" s="75" t="str">
        <f t="shared" si="68"/>
        <v>Converge_13_config_standardLOW16512HDWindows 11 Pro Education</v>
      </c>
      <c r="C1958" s="80" t="s">
        <v>391</v>
      </c>
      <c r="D1958" t="s">
        <v>305</v>
      </c>
      <c r="E1958">
        <v>16</v>
      </c>
      <c r="F1958">
        <v>512</v>
      </c>
      <c r="G1958" t="s">
        <v>114</v>
      </c>
      <c r="H1958" t="s">
        <v>304</v>
      </c>
      <c r="I1958" t="s">
        <v>312</v>
      </c>
      <c r="J1958" t="s">
        <v>295</v>
      </c>
      <c r="K1958">
        <f t="shared" si="67"/>
        <v>0</v>
      </c>
    </row>
    <row r="1959" spans="1:11" x14ac:dyDescent="0.25">
      <c r="A1959" s="75" t="str">
        <f t="shared" si="68"/>
        <v>Converge_13_config_standardLOW16512HDWindows 11 Pro</v>
      </c>
      <c r="C1959" s="80" t="s">
        <v>391</v>
      </c>
      <c r="D1959" t="s">
        <v>305</v>
      </c>
      <c r="E1959">
        <v>16</v>
      </c>
      <c r="F1959">
        <v>512</v>
      </c>
      <c r="G1959" t="s">
        <v>114</v>
      </c>
      <c r="H1959" t="s">
        <v>296</v>
      </c>
      <c r="I1959" t="s">
        <v>312</v>
      </c>
      <c r="J1959" t="s">
        <v>295</v>
      </c>
      <c r="K1959">
        <f t="shared" si="67"/>
        <v>0</v>
      </c>
    </row>
    <row r="1960" spans="1:11" x14ac:dyDescent="0.25">
      <c r="A1960" s="75" t="str">
        <f t="shared" si="68"/>
        <v>Converge_13_config_standardLOW8256FHDDistribuzione Linux</v>
      </c>
      <c r="C1960" s="80" t="s">
        <v>391</v>
      </c>
      <c r="D1960" t="s">
        <v>305</v>
      </c>
      <c r="E1960">
        <v>8</v>
      </c>
      <c r="F1960">
        <v>256</v>
      </c>
      <c r="G1960" t="s">
        <v>303</v>
      </c>
      <c r="H1960" t="s">
        <v>115</v>
      </c>
      <c r="I1960" t="s">
        <v>312</v>
      </c>
      <c r="J1960" t="s">
        <v>297</v>
      </c>
      <c r="K1960">
        <f t="shared" si="67"/>
        <v>1</v>
      </c>
    </row>
    <row r="1961" spans="1:11" x14ac:dyDescent="0.25">
      <c r="A1961" s="75" t="str">
        <f t="shared" si="68"/>
        <v>Converge_13_config_standardLOW8256FHDWindows 11 Pro Education</v>
      </c>
      <c r="C1961" s="80" t="s">
        <v>391</v>
      </c>
      <c r="D1961" t="s">
        <v>305</v>
      </c>
      <c r="E1961">
        <v>8</v>
      </c>
      <c r="F1961">
        <v>256</v>
      </c>
      <c r="G1961" t="s">
        <v>303</v>
      </c>
      <c r="H1961" t="s">
        <v>304</v>
      </c>
      <c r="I1961" t="s">
        <v>312</v>
      </c>
      <c r="J1961" t="s">
        <v>297</v>
      </c>
      <c r="K1961">
        <f t="shared" si="67"/>
        <v>1</v>
      </c>
    </row>
    <row r="1962" spans="1:11" x14ac:dyDescent="0.25">
      <c r="A1962" s="75" t="str">
        <f t="shared" si="68"/>
        <v>Converge_13_config_standardLOW8256FHDWindows 11 Pro</v>
      </c>
      <c r="C1962" s="80" t="s">
        <v>391</v>
      </c>
      <c r="D1962" t="s">
        <v>305</v>
      </c>
      <c r="E1962">
        <v>8</v>
      </c>
      <c r="F1962">
        <v>256</v>
      </c>
      <c r="G1962" t="s">
        <v>303</v>
      </c>
      <c r="H1962" t="s">
        <v>296</v>
      </c>
      <c r="I1962" t="s">
        <v>312</v>
      </c>
      <c r="J1962" t="s">
        <v>297</v>
      </c>
      <c r="K1962">
        <f t="shared" si="67"/>
        <v>1</v>
      </c>
    </row>
    <row r="1963" spans="1:11" x14ac:dyDescent="0.25">
      <c r="A1963" s="75" t="str">
        <f t="shared" si="68"/>
        <v>Converge_13_config_standardLOW16256FHDDistribuzione Linux</v>
      </c>
      <c r="C1963" s="80" t="s">
        <v>391</v>
      </c>
      <c r="D1963" t="s">
        <v>305</v>
      </c>
      <c r="E1963">
        <v>16</v>
      </c>
      <c r="F1963">
        <v>256</v>
      </c>
      <c r="G1963" t="s">
        <v>303</v>
      </c>
      <c r="H1963" t="s">
        <v>115</v>
      </c>
      <c r="I1963" t="s">
        <v>312</v>
      </c>
      <c r="J1963" t="s">
        <v>297</v>
      </c>
      <c r="K1963">
        <f t="shared" si="67"/>
        <v>1</v>
      </c>
    </row>
    <row r="1964" spans="1:11" x14ac:dyDescent="0.25">
      <c r="A1964" s="75" t="str">
        <f t="shared" si="68"/>
        <v>Converge_13_config_standardLOW16256FHDWindows 11 Pro Education</v>
      </c>
      <c r="C1964" s="80" t="s">
        <v>391</v>
      </c>
      <c r="D1964" t="s">
        <v>305</v>
      </c>
      <c r="E1964">
        <v>16</v>
      </c>
      <c r="F1964">
        <v>256</v>
      </c>
      <c r="G1964" t="s">
        <v>303</v>
      </c>
      <c r="H1964" t="s">
        <v>304</v>
      </c>
      <c r="I1964" t="s">
        <v>312</v>
      </c>
      <c r="J1964" t="s">
        <v>297</v>
      </c>
      <c r="K1964">
        <f t="shared" si="67"/>
        <v>1</v>
      </c>
    </row>
    <row r="1965" spans="1:11" x14ac:dyDescent="0.25">
      <c r="A1965" s="75" t="str">
        <f t="shared" si="68"/>
        <v>Converge_13_config_standardLOW16256FHDWindows 11 Pro</v>
      </c>
      <c r="C1965" s="80" t="s">
        <v>391</v>
      </c>
      <c r="D1965" t="s">
        <v>305</v>
      </c>
      <c r="E1965">
        <v>16</v>
      </c>
      <c r="F1965">
        <v>256</v>
      </c>
      <c r="G1965" t="s">
        <v>303</v>
      </c>
      <c r="H1965" t="s">
        <v>296</v>
      </c>
      <c r="I1965" t="s">
        <v>312</v>
      </c>
      <c r="J1965" t="s">
        <v>297</v>
      </c>
      <c r="K1965">
        <f t="shared" si="67"/>
        <v>1</v>
      </c>
    </row>
    <row r="1966" spans="1:11" x14ac:dyDescent="0.25">
      <c r="A1966" s="75" t="str">
        <f t="shared" si="68"/>
        <v>Converge_13_config_standardLOW8512FHDDistribuzione Linux</v>
      </c>
      <c r="C1966" s="80" t="s">
        <v>391</v>
      </c>
      <c r="D1966" t="s">
        <v>305</v>
      </c>
      <c r="E1966">
        <v>8</v>
      </c>
      <c r="F1966">
        <v>512</v>
      </c>
      <c r="G1966" t="s">
        <v>303</v>
      </c>
      <c r="H1966" t="s">
        <v>115</v>
      </c>
      <c r="I1966" t="s">
        <v>312</v>
      </c>
      <c r="J1966" t="s">
        <v>297</v>
      </c>
      <c r="K1966">
        <f t="shared" si="67"/>
        <v>1</v>
      </c>
    </row>
    <row r="1967" spans="1:11" x14ac:dyDescent="0.25">
      <c r="A1967" s="75" t="str">
        <f t="shared" si="68"/>
        <v>Converge_13_config_standardLOW8512FHDWindows 11 Pro Education</v>
      </c>
      <c r="C1967" s="80" t="s">
        <v>391</v>
      </c>
      <c r="D1967" t="s">
        <v>305</v>
      </c>
      <c r="E1967">
        <v>8</v>
      </c>
      <c r="F1967">
        <v>512</v>
      </c>
      <c r="G1967" t="s">
        <v>303</v>
      </c>
      <c r="H1967" t="s">
        <v>304</v>
      </c>
      <c r="I1967" t="s">
        <v>312</v>
      </c>
      <c r="J1967" t="s">
        <v>297</v>
      </c>
      <c r="K1967">
        <f t="shared" si="67"/>
        <v>1</v>
      </c>
    </row>
    <row r="1968" spans="1:11" x14ac:dyDescent="0.25">
      <c r="A1968" s="75" t="str">
        <f t="shared" si="68"/>
        <v>Converge_13_config_standardLOW8512FHDWindows 11 Pro</v>
      </c>
      <c r="C1968" s="80" t="s">
        <v>391</v>
      </c>
      <c r="D1968" t="s">
        <v>305</v>
      </c>
      <c r="E1968">
        <v>8</v>
      </c>
      <c r="F1968">
        <v>512</v>
      </c>
      <c r="G1968" t="s">
        <v>303</v>
      </c>
      <c r="H1968" t="s">
        <v>296</v>
      </c>
      <c r="I1968" t="s">
        <v>312</v>
      </c>
      <c r="J1968" t="s">
        <v>297</v>
      </c>
      <c r="K1968">
        <f t="shared" si="67"/>
        <v>1</v>
      </c>
    </row>
    <row r="1969" spans="1:11" x14ac:dyDescent="0.25">
      <c r="A1969" s="75" t="str">
        <f t="shared" si="68"/>
        <v>Converge_13_config_standardLOW16512FHDDistribuzione Linux</v>
      </c>
      <c r="C1969" s="80" t="s">
        <v>391</v>
      </c>
      <c r="D1969" t="s">
        <v>305</v>
      </c>
      <c r="E1969">
        <v>16</v>
      </c>
      <c r="F1969">
        <v>512</v>
      </c>
      <c r="G1969" t="s">
        <v>303</v>
      </c>
      <c r="H1969" t="s">
        <v>115</v>
      </c>
      <c r="I1969" t="s">
        <v>312</v>
      </c>
      <c r="J1969" t="s">
        <v>297</v>
      </c>
      <c r="K1969">
        <f t="shared" si="67"/>
        <v>1</v>
      </c>
    </row>
    <row r="1970" spans="1:11" x14ac:dyDescent="0.25">
      <c r="A1970" s="75" t="str">
        <f t="shared" si="68"/>
        <v>Converge_13_config_standardLOW16512FHDWindows 11 Pro Education</v>
      </c>
      <c r="C1970" s="80" t="s">
        <v>391</v>
      </c>
      <c r="D1970" t="s">
        <v>305</v>
      </c>
      <c r="E1970">
        <v>16</v>
      </c>
      <c r="F1970">
        <v>512</v>
      </c>
      <c r="G1970" t="s">
        <v>303</v>
      </c>
      <c r="H1970" t="s">
        <v>304</v>
      </c>
      <c r="I1970" t="s">
        <v>312</v>
      </c>
      <c r="J1970" t="s">
        <v>297</v>
      </c>
      <c r="K1970">
        <f t="shared" si="67"/>
        <v>1</v>
      </c>
    </row>
    <row r="1971" spans="1:11" x14ac:dyDescent="0.25">
      <c r="A1971" s="75" t="str">
        <f t="shared" si="68"/>
        <v>Converge_13_config_standardLOW16512FHDWindows 11 Pro</v>
      </c>
      <c r="C1971" s="80" t="s">
        <v>391</v>
      </c>
      <c r="D1971" t="s">
        <v>305</v>
      </c>
      <c r="E1971">
        <v>16</v>
      </c>
      <c r="F1971">
        <v>512</v>
      </c>
      <c r="G1971" t="s">
        <v>303</v>
      </c>
      <c r="H1971" t="s">
        <v>296</v>
      </c>
      <c r="I1971" t="s">
        <v>312</v>
      </c>
      <c r="J1971" t="s">
        <v>297</v>
      </c>
      <c r="K1971">
        <f t="shared" si="67"/>
        <v>1</v>
      </c>
    </row>
    <row r="1972" spans="1:11" x14ac:dyDescent="0.25">
      <c r="A1972" s="75" t="str">
        <f t="shared" si="68"/>
        <v>Converge_13_config_standardMID8256HDDistribuzione Linux</v>
      </c>
      <c r="C1972" s="80" t="s">
        <v>391</v>
      </c>
      <c r="D1972" t="s">
        <v>306</v>
      </c>
      <c r="E1972">
        <v>8</v>
      </c>
      <c r="F1972">
        <v>256</v>
      </c>
      <c r="G1972" t="s">
        <v>114</v>
      </c>
      <c r="H1972" t="s">
        <v>115</v>
      </c>
      <c r="I1972" t="s">
        <v>312</v>
      </c>
      <c r="J1972" t="s">
        <v>295</v>
      </c>
      <c r="K1972">
        <f t="shared" si="67"/>
        <v>0</v>
      </c>
    </row>
    <row r="1973" spans="1:11" x14ac:dyDescent="0.25">
      <c r="A1973" s="75" t="str">
        <f t="shared" si="68"/>
        <v>Converge_13_config_standardMID8256HDWindows 11 Pro Education</v>
      </c>
      <c r="C1973" s="80" t="s">
        <v>391</v>
      </c>
      <c r="D1973" t="s">
        <v>306</v>
      </c>
      <c r="E1973">
        <v>8</v>
      </c>
      <c r="F1973">
        <v>256</v>
      </c>
      <c r="G1973" t="s">
        <v>114</v>
      </c>
      <c r="H1973" t="s">
        <v>304</v>
      </c>
      <c r="I1973" t="s">
        <v>312</v>
      </c>
      <c r="J1973" t="s">
        <v>295</v>
      </c>
      <c r="K1973">
        <f t="shared" si="67"/>
        <v>0</v>
      </c>
    </row>
    <row r="1974" spans="1:11" x14ac:dyDescent="0.25">
      <c r="A1974" s="75" t="str">
        <f t="shared" si="68"/>
        <v>Converge_13_config_standardMID8256HDWindows 11 Pro</v>
      </c>
      <c r="C1974" s="80" t="s">
        <v>391</v>
      </c>
      <c r="D1974" t="s">
        <v>306</v>
      </c>
      <c r="E1974">
        <v>8</v>
      </c>
      <c r="F1974">
        <v>256</v>
      </c>
      <c r="G1974" t="s">
        <v>114</v>
      </c>
      <c r="H1974" t="s">
        <v>296</v>
      </c>
      <c r="I1974" t="s">
        <v>312</v>
      </c>
      <c r="J1974" t="s">
        <v>295</v>
      </c>
      <c r="K1974">
        <f t="shared" si="67"/>
        <v>0</v>
      </c>
    </row>
    <row r="1975" spans="1:11" x14ac:dyDescent="0.25">
      <c r="A1975" s="75" t="str">
        <f t="shared" si="68"/>
        <v>Converge_13_config_standardMID16256HDDistribuzione Linux</v>
      </c>
      <c r="C1975" s="80" t="s">
        <v>391</v>
      </c>
      <c r="D1975" t="s">
        <v>306</v>
      </c>
      <c r="E1975">
        <v>16</v>
      </c>
      <c r="F1975">
        <v>256</v>
      </c>
      <c r="G1975" t="s">
        <v>114</v>
      </c>
      <c r="H1975" t="s">
        <v>115</v>
      </c>
      <c r="I1975" t="s">
        <v>312</v>
      </c>
      <c r="J1975" t="s">
        <v>295</v>
      </c>
      <c r="K1975">
        <f t="shared" si="67"/>
        <v>0</v>
      </c>
    </row>
    <row r="1976" spans="1:11" x14ac:dyDescent="0.25">
      <c r="A1976" s="75" t="str">
        <f t="shared" si="68"/>
        <v>Converge_13_config_standardMID16256HDWindows 11 Pro Education</v>
      </c>
      <c r="C1976" s="80" t="s">
        <v>391</v>
      </c>
      <c r="D1976" t="s">
        <v>306</v>
      </c>
      <c r="E1976">
        <v>16</v>
      </c>
      <c r="F1976">
        <v>256</v>
      </c>
      <c r="G1976" t="s">
        <v>114</v>
      </c>
      <c r="H1976" t="s">
        <v>304</v>
      </c>
      <c r="I1976" t="s">
        <v>312</v>
      </c>
      <c r="J1976" t="s">
        <v>295</v>
      </c>
      <c r="K1976">
        <f t="shared" si="67"/>
        <v>0</v>
      </c>
    </row>
    <row r="1977" spans="1:11" x14ac:dyDescent="0.25">
      <c r="A1977" s="75" t="str">
        <f t="shared" si="68"/>
        <v>Converge_13_config_standardMID16256HDWindows 11 Pro</v>
      </c>
      <c r="C1977" s="80" t="s">
        <v>391</v>
      </c>
      <c r="D1977" t="s">
        <v>306</v>
      </c>
      <c r="E1977">
        <v>16</v>
      </c>
      <c r="F1977">
        <v>256</v>
      </c>
      <c r="G1977" t="s">
        <v>114</v>
      </c>
      <c r="H1977" t="s">
        <v>296</v>
      </c>
      <c r="I1977" t="s">
        <v>312</v>
      </c>
      <c r="J1977" t="s">
        <v>295</v>
      </c>
      <c r="K1977">
        <f t="shared" si="67"/>
        <v>0</v>
      </c>
    </row>
    <row r="1978" spans="1:11" x14ac:dyDescent="0.25">
      <c r="A1978" s="75" t="str">
        <f t="shared" si="68"/>
        <v>Converge_13_config_standardMID8512HDDistribuzione Linux</v>
      </c>
      <c r="C1978" s="80" t="s">
        <v>391</v>
      </c>
      <c r="D1978" t="s">
        <v>306</v>
      </c>
      <c r="E1978">
        <v>8</v>
      </c>
      <c r="F1978">
        <v>512</v>
      </c>
      <c r="G1978" t="s">
        <v>114</v>
      </c>
      <c r="H1978" t="s">
        <v>115</v>
      </c>
      <c r="I1978" t="s">
        <v>312</v>
      </c>
      <c r="J1978" t="s">
        <v>295</v>
      </c>
      <c r="K1978">
        <f t="shared" si="67"/>
        <v>0</v>
      </c>
    </row>
    <row r="1979" spans="1:11" x14ac:dyDescent="0.25">
      <c r="A1979" s="75" t="str">
        <f t="shared" si="68"/>
        <v>Converge_13_config_standardMID8512HDWindows 11 Pro Education</v>
      </c>
      <c r="C1979" s="80" t="s">
        <v>391</v>
      </c>
      <c r="D1979" t="s">
        <v>306</v>
      </c>
      <c r="E1979">
        <v>8</v>
      </c>
      <c r="F1979">
        <v>512</v>
      </c>
      <c r="G1979" t="s">
        <v>114</v>
      </c>
      <c r="H1979" t="s">
        <v>304</v>
      </c>
      <c r="I1979" t="s">
        <v>312</v>
      </c>
      <c r="J1979" t="s">
        <v>295</v>
      </c>
      <c r="K1979">
        <f t="shared" si="67"/>
        <v>0</v>
      </c>
    </row>
    <row r="1980" spans="1:11" x14ac:dyDescent="0.25">
      <c r="A1980" s="75" t="str">
        <f t="shared" si="68"/>
        <v>Converge_13_config_standardMID8512HDWindows 11 Pro</v>
      </c>
      <c r="C1980" s="80" t="s">
        <v>391</v>
      </c>
      <c r="D1980" t="s">
        <v>306</v>
      </c>
      <c r="E1980">
        <v>8</v>
      </c>
      <c r="F1980">
        <v>512</v>
      </c>
      <c r="G1980" t="s">
        <v>114</v>
      </c>
      <c r="H1980" t="s">
        <v>296</v>
      </c>
      <c r="I1980" t="s">
        <v>312</v>
      </c>
      <c r="J1980" t="s">
        <v>295</v>
      </c>
      <c r="K1980">
        <f t="shared" si="67"/>
        <v>0</v>
      </c>
    </row>
    <row r="1981" spans="1:11" x14ac:dyDescent="0.25">
      <c r="A1981" s="75" t="str">
        <f t="shared" si="68"/>
        <v>Converge_13_config_standardMID16512HDDistribuzione Linux</v>
      </c>
      <c r="C1981" s="80" t="s">
        <v>391</v>
      </c>
      <c r="D1981" t="s">
        <v>306</v>
      </c>
      <c r="E1981">
        <v>16</v>
      </c>
      <c r="F1981">
        <v>512</v>
      </c>
      <c r="G1981" t="s">
        <v>114</v>
      </c>
      <c r="H1981" t="s">
        <v>115</v>
      </c>
      <c r="I1981" t="s">
        <v>312</v>
      </c>
      <c r="J1981" t="s">
        <v>295</v>
      </c>
      <c r="K1981">
        <f t="shared" si="67"/>
        <v>0</v>
      </c>
    </row>
    <row r="1982" spans="1:11" x14ac:dyDescent="0.25">
      <c r="A1982" s="75" t="str">
        <f t="shared" si="68"/>
        <v>Converge_13_config_standardMID16512HDWindows 11 Pro Education</v>
      </c>
      <c r="C1982" s="80" t="s">
        <v>391</v>
      </c>
      <c r="D1982" t="s">
        <v>306</v>
      </c>
      <c r="E1982">
        <v>16</v>
      </c>
      <c r="F1982">
        <v>512</v>
      </c>
      <c r="G1982" t="s">
        <v>114</v>
      </c>
      <c r="H1982" t="s">
        <v>304</v>
      </c>
      <c r="I1982" t="s">
        <v>312</v>
      </c>
      <c r="J1982" t="s">
        <v>295</v>
      </c>
      <c r="K1982">
        <f t="shared" si="67"/>
        <v>0</v>
      </c>
    </row>
    <row r="1983" spans="1:11" x14ac:dyDescent="0.25">
      <c r="A1983" s="75" t="str">
        <f t="shared" si="68"/>
        <v>Converge_13_config_standardMID16512HDWindows 11 Pro</v>
      </c>
      <c r="C1983" s="80" t="s">
        <v>391</v>
      </c>
      <c r="D1983" t="s">
        <v>306</v>
      </c>
      <c r="E1983">
        <v>16</v>
      </c>
      <c r="F1983">
        <v>512</v>
      </c>
      <c r="G1983" t="s">
        <v>114</v>
      </c>
      <c r="H1983" t="s">
        <v>296</v>
      </c>
      <c r="I1983" t="s">
        <v>312</v>
      </c>
      <c r="J1983" t="s">
        <v>295</v>
      </c>
      <c r="K1983">
        <f t="shared" si="67"/>
        <v>0</v>
      </c>
    </row>
    <row r="1984" spans="1:11" x14ac:dyDescent="0.25">
      <c r="A1984" s="75" t="str">
        <f t="shared" si="68"/>
        <v>Converge_13_config_standardMID8256FHDDistribuzione Linux</v>
      </c>
      <c r="C1984" s="80" t="s">
        <v>391</v>
      </c>
      <c r="D1984" t="s">
        <v>306</v>
      </c>
      <c r="E1984">
        <v>8</v>
      </c>
      <c r="F1984">
        <v>256</v>
      </c>
      <c r="G1984" t="s">
        <v>303</v>
      </c>
      <c r="H1984" t="s">
        <v>115</v>
      </c>
      <c r="I1984" t="s">
        <v>312</v>
      </c>
      <c r="J1984" t="s">
        <v>297</v>
      </c>
      <c r="K1984">
        <f t="shared" si="67"/>
        <v>1</v>
      </c>
    </row>
    <row r="1985" spans="1:11" x14ac:dyDescent="0.25">
      <c r="A1985" s="75" t="str">
        <f t="shared" si="68"/>
        <v>Converge_13_config_standardMID8256FHDWindows 11 Pro Education</v>
      </c>
      <c r="C1985" s="80" t="s">
        <v>391</v>
      </c>
      <c r="D1985" t="s">
        <v>306</v>
      </c>
      <c r="E1985">
        <v>8</v>
      </c>
      <c r="F1985">
        <v>256</v>
      </c>
      <c r="G1985" t="s">
        <v>303</v>
      </c>
      <c r="H1985" t="s">
        <v>304</v>
      </c>
      <c r="I1985" t="s">
        <v>312</v>
      </c>
      <c r="J1985" t="s">
        <v>297</v>
      </c>
      <c r="K1985">
        <f t="shared" si="67"/>
        <v>1</v>
      </c>
    </row>
    <row r="1986" spans="1:11" x14ac:dyDescent="0.25">
      <c r="A1986" s="75" t="str">
        <f t="shared" si="68"/>
        <v>Converge_13_config_standardMID8256FHDWindows 11 Pro</v>
      </c>
      <c r="C1986" s="80" t="s">
        <v>391</v>
      </c>
      <c r="D1986" t="s">
        <v>306</v>
      </c>
      <c r="E1986">
        <v>8</v>
      </c>
      <c r="F1986">
        <v>256</v>
      </c>
      <c r="G1986" t="s">
        <v>303</v>
      </c>
      <c r="H1986" t="s">
        <v>296</v>
      </c>
      <c r="I1986" t="s">
        <v>312</v>
      </c>
      <c r="J1986" t="s">
        <v>297</v>
      </c>
      <c r="K1986">
        <f t="shared" si="67"/>
        <v>1</v>
      </c>
    </row>
    <row r="1987" spans="1:11" x14ac:dyDescent="0.25">
      <c r="A1987" s="75" t="str">
        <f t="shared" si="68"/>
        <v>Converge_13_config_standardMID16256FHDDistribuzione Linux</v>
      </c>
      <c r="C1987" s="80" t="s">
        <v>391</v>
      </c>
      <c r="D1987" t="s">
        <v>306</v>
      </c>
      <c r="E1987">
        <v>16</v>
      </c>
      <c r="F1987">
        <v>256</v>
      </c>
      <c r="G1987" t="s">
        <v>303</v>
      </c>
      <c r="H1987" t="s">
        <v>115</v>
      </c>
      <c r="I1987" t="s">
        <v>312</v>
      </c>
      <c r="J1987" t="s">
        <v>297</v>
      </c>
      <c r="K1987">
        <f t="shared" si="67"/>
        <v>1</v>
      </c>
    </row>
    <row r="1988" spans="1:11" x14ac:dyDescent="0.25">
      <c r="A1988" s="75" t="str">
        <f t="shared" si="68"/>
        <v>Converge_13_config_standardMID16256FHDWindows 11 Pro Education</v>
      </c>
      <c r="C1988" s="80" t="s">
        <v>391</v>
      </c>
      <c r="D1988" t="s">
        <v>306</v>
      </c>
      <c r="E1988">
        <v>16</v>
      </c>
      <c r="F1988">
        <v>256</v>
      </c>
      <c r="G1988" t="s">
        <v>303</v>
      </c>
      <c r="H1988" t="s">
        <v>304</v>
      </c>
      <c r="I1988" t="s">
        <v>312</v>
      </c>
      <c r="J1988" t="s">
        <v>297</v>
      </c>
      <c r="K1988">
        <f t="shared" si="67"/>
        <v>1</v>
      </c>
    </row>
    <row r="1989" spans="1:11" x14ac:dyDescent="0.25">
      <c r="A1989" s="75" t="str">
        <f t="shared" si="68"/>
        <v>Converge_13_config_standardMID16256FHDWindows 11 Pro</v>
      </c>
      <c r="C1989" s="80" t="s">
        <v>391</v>
      </c>
      <c r="D1989" t="s">
        <v>306</v>
      </c>
      <c r="E1989">
        <v>16</v>
      </c>
      <c r="F1989">
        <v>256</v>
      </c>
      <c r="G1989" t="s">
        <v>303</v>
      </c>
      <c r="H1989" t="s">
        <v>296</v>
      </c>
      <c r="I1989" t="s">
        <v>312</v>
      </c>
      <c r="J1989" t="s">
        <v>297</v>
      </c>
      <c r="K1989">
        <f t="shared" si="67"/>
        <v>1</v>
      </c>
    </row>
    <row r="1990" spans="1:11" x14ac:dyDescent="0.25">
      <c r="A1990" s="75" t="str">
        <f t="shared" si="68"/>
        <v>Converge_13_config_standardMID8512FHDDistribuzione Linux</v>
      </c>
      <c r="C1990" s="80" t="s">
        <v>391</v>
      </c>
      <c r="D1990" t="s">
        <v>306</v>
      </c>
      <c r="E1990">
        <v>8</v>
      </c>
      <c r="F1990">
        <v>512</v>
      </c>
      <c r="G1990" t="s">
        <v>303</v>
      </c>
      <c r="H1990" t="s">
        <v>115</v>
      </c>
      <c r="I1990" t="s">
        <v>312</v>
      </c>
      <c r="J1990" t="s">
        <v>297</v>
      </c>
      <c r="K1990">
        <f t="shared" si="67"/>
        <v>1</v>
      </c>
    </row>
    <row r="1991" spans="1:11" x14ac:dyDescent="0.25">
      <c r="A1991" s="75" t="str">
        <f t="shared" si="68"/>
        <v>Converge_13_config_standardMID8512FHDWindows 11 Pro Education</v>
      </c>
      <c r="C1991" s="80" t="s">
        <v>391</v>
      </c>
      <c r="D1991" t="s">
        <v>306</v>
      </c>
      <c r="E1991">
        <v>8</v>
      </c>
      <c r="F1991">
        <v>512</v>
      </c>
      <c r="G1991" t="s">
        <v>303</v>
      </c>
      <c r="H1991" t="s">
        <v>304</v>
      </c>
      <c r="I1991" t="s">
        <v>312</v>
      </c>
      <c r="J1991" t="s">
        <v>297</v>
      </c>
      <c r="K1991">
        <f t="shared" si="67"/>
        <v>1</v>
      </c>
    </row>
    <row r="1992" spans="1:11" x14ac:dyDescent="0.25">
      <c r="A1992" s="75" t="str">
        <f t="shared" si="68"/>
        <v>Converge_13_config_standardMID8512FHDWindows 11 Pro</v>
      </c>
      <c r="C1992" s="80" t="s">
        <v>391</v>
      </c>
      <c r="D1992" t="s">
        <v>306</v>
      </c>
      <c r="E1992">
        <v>8</v>
      </c>
      <c r="F1992">
        <v>512</v>
      </c>
      <c r="G1992" t="s">
        <v>303</v>
      </c>
      <c r="H1992" t="s">
        <v>296</v>
      </c>
      <c r="I1992" t="s">
        <v>312</v>
      </c>
      <c r="J1992" t="s">
        <v>297</v>
      </c>
      <c r="K1992">
        <f t="shared" si="67"/>
        <v>1</v>
      </c>
    </row>
    <row r="1993" spans="1:11" x14ac:dyDescent="0.25">
      <c r="A1993" s="75" t="str">
        <f t="shared" si="68"/>
        <v>Converge_13_config_standardMID16512FHDDistribuzione Linux</v>
      </c>
      <c r="C1993" s="80" t="s">
        <v>391</v>
      </c>
      <c r="D1993" t="s">
        <v>306</v>
      </c>
      <c r="E1993">
        <v>16</v>
      </c>
      <c r="F1993">
        <v>512</v>
      </c>
      <c r="G1993" t="s">
        <v>303</v>
      </c>
      <c r="H1993" t="s">
        <v>115</v>
      </c>
      <c r="I1993" t="s">
        <v>312</v>
      </c>
      <c r="J1993" t="s">
        <v>297</v>
      </c>
      <c r="K1993">
        <f t="shared" si="67"/>
        <v>1</v>
      </c>
    </row>
    <row r="1994" spans="1:11" x14ac:dyDescent="0.25">
      <c r="A1994" s="75" t="str">
        <f t="shared" si="68"/>
        <v>Converge_13_config_standardMID16512FHDWindows 11 Pro Education</v>
      </c>
      <c r="C1994" s="80" t="s">
        <v>391</v>
      </c>
      <c r="D1994" t="s">
        <v>306</v>
      </c>
      <c r="E1994">
        <v>16</v>
      </c>
      <c r="F1994">
        <v>512</v>
      </c>
      <c r="G1994" t="s">
        <v>303</v>
      </c>
      <c r="H1994" t="s">
        <v>304</v>
      </c>
      <c r="I1994" t="s">
        <v>312</v>
      </c>
      <c r="J1994" t="s">
        <v>297</v>
      </c>
      <c r="K1994">
        <f t="shared" si="67"/>
        <v>1</v>
      </c>
    </row>
    <row r="1995" spans="1:11" x14ac:dyDescent="0.25">
      <c r="A1995" s="75" t="str">
        <f t="shared" si="68"/>
        <v>Converge_13_config_standardMID16512FHDWindows 11 Pro</v>
      </c>
      <c r="C1995" s="80" t="s">
        <v>391</v>
      </c>
      <c r="D1995" t="s">
        <v>306</v>
      </c>
      <c r="E1995">
        <v>16</v>
      </c>
      <c r="F1995">
        <v>512</v>
      </c>
      <c r="G1995" t="s">
        <v>303</v>
      </c>
      <c r="H1995" t="s">
        <v>296</v>
      </c>
      <c r="I1995" t="s">
        <v>312</v>
      </c>
      <c r="J1995" t="s">
        <v>297</v>
      </c>
      <c r="K1995">
        <f t="shared" si="67"/>
        <v>1</v>
      </c>
    </row>
    <row r="1996" spans="1:11" x14ac:dyDescent="0.25">
      <c r="A1996" s="75" t="str">
        <f t="shared" si="68"/>
        <v>Converge_13_config_standardHIGH8256HDDistribuzione Linux</v>
      </c>
      <c r="C1996" s="80" t="s">
        <v>391</v>
      </c>
      <c r="D1996" t="s">
        <v>307</v>
      </c>
      <c r="E1996">
        <v>8</v>
      </c>
      <c r="F1996">
        <v>256</v>
      </c>
      <c r="G1996" t="s">
        <v>114</v>
      </c>
      <c r="H1996" t="s">
        <v>115</v>
      </c>
      <c r="I1996" t="s">
        <v>312</v>
      </c>
      <c r="J1996" t="s">
        <v>295</v>
      </c>
      <c r="K1996">
        <f t="shared" si="67"/>
        <v>0</v>
      </c>
    </row>
    <row r="1997" spans="1:11" x14ac:dyDescent="0.25">
      <c r="A1997" s="75" t="str">
        <f t="shared" si="68"/>
        <v>Converge_13_config_standardHIGH8256HDWindows 11 Pro Education</v>
      </c>
      <c r="C1997" s="80" t="s">
        <v>391</v>
      </c>
      <c r="D1997" t="s">
        <v>307</v>
      </c>
      <c r="E1997">
        <v>8</v>
      </c>
      <c r="F1997">
        <v>256</v>
      </c>
      <c r="G1997" t="s">
        <v>114</v>
      </c>
      <c r="H1997" t="s">
        <v>304</v>
      </c>
      <c r="I1997" t="s">
        <v>312</v>
      </c>
      <c r="J1997" t="s">
        <v>295</v>
      </c>
      <c r="K1997">
        <f t="shared" ref="K1997:K2060" si="69">+IF(J1997="NO",0,1)</f>
        <v>0</v>
      </c>
    </row>
    <row r="1998" spans="1:11" x14ac:dyDescent="0.25">
      <c r="A1998" s="75" t="str">
        <f t="shared" si="68"/>
        <v>Converge_13_config_standardHIGH8256HDWindows 11 Pro</v>
      </c>
      <c r="C1998" s="80" t="s">
        <v>391</v>
      </c>
      <c r="D1998" t="s">
        <v>307</v>
      </c>
      <c r="E1998">
        <v>8</v>
      </c>
      <c r="F1998">
        <v>256</v>
      </c>
      <c r="G1998" t="s">
        <v>114</v>
      </c>
      <c r="H1998" t="s">
        <v>296</v>
      </c>
      <c r="I1998" t="s">
        <v>312</v>
      </c>
      <c r="J1998" t="s">
        <v>295</v>
      </c>
      <c r="K1998">
        <f t="shared" si="69"/>
        <v>0</v>
      </c>
    </row>
    <row r="1999" spans="1:11" x14ac:dyDescent="0.25">
      <c r="A1999" s="75" t="str">
        <f t="shared" si="68"/>
        <v>Converge_13_config_standardHIGH16256HDDistribuzione Linux</v>
      </c>
      <c r="C1999" s="80" t="s">
        <v>391</v>
      </c>
      <c r="D1999" t="s">
        <v>307</v>
      </c>
      <c r="E1999">
        <v>16</v>
      </c>
      <c r="F1999">
        <v>256</v>
      </c>
      <c r="G1999" t="s">
        <v>114</v>
      </c>
      <c r="H1999" t="s">
        <v>115</v>
      </c>
      <c r="I1999" t="s">
        <v>312</v>
      </c>
      <c r="J1999" t="s">
        <v>295</v>
      </c>
      <c r="K1999">
        <f t="shared" si="69"/>
        <v>0</v>
      </c>
    </row>
    <row r="2000" spans="1:11" x14ac:dyDescent="0.25">
      <c r="A2000" s="75" t="str">
        <f t="shared" si="68"/>
        <v>Converge_13_config_standardHIGH16256HDWindows 11 Pro Education</v>
      </c>
      <c r="C2000" s="80" t="s">
        <v>391</v>
      </c>
      <c r="D2000" t="s">
        <v>307</v>
      </c>
      <c r="E2000">
        <v>16</v>
      </c>
      <c r="F2000">
        <v>256</v>
      </c>
      <c r="G2000" t="s">
        <v>114</v>
      </c>
      <c r="H2000" t="s">
        <v>304</v>
      </c>
      <c r="I2000" t="s">
        <v>312</v>
      </c>
      <c r="J2000" t="s">
        <v>295</v>
      </c>
      <c r="K2000">
        <f t="shared" si="69"/>
        <v>0</v>
      </c>
    </row>
    <row r="2001" spans="1:11" x14ac:dyDescent="0.25">
      <c r="A2001" s="75" t="str">
        <f t="shared" si="68"/>
        <v>Converge_13_config_standardHIGH16256HDWindows 11 Pro</v>
      </c>
      <c r="C2001" s="80" t="s">
        <v>391</v>
      </c>
      <c r="D2001" t="s">
        <v>307</v>
      </c>
      <c r="E2001">
        <v>16</v>
      </c>
      <c r="F2001">
        <v>256</v>
      </c>
      <c r="G2001" t="s">
        <v>114</v>
      </c>
      <c r="H2001" t="s">
        <v>296</v>
      </c>
      <c r="I2001" t="s">
        <v>312</v>
      </c>
      <c r="J2001" t="s">
        <v>295</v>
      </c>
      <c r="K2001">
        <f t="shared" si="69"/>
        <v>0</v>
      </c>
    </row>
    <row r="2002" spans="1:11" x14ac:dyDescent="0.25">
      <c r="A2002" s="75" t="str">
        <f t="shared" si="68"/>
        <v>Converge_13_config_standardHIGH8512HDDistribuzione Linux</v>
      </c>
      <c r="C2002" s="80" t="s">
        <v>391</v>
      </c>
      <c r="D2002" t="s">
        <v>307</v>
      </c>
      <c r="E2002">
        <v>8</v>
      </c>
      <c r="F2002">
        <v>512</v>
      </c>
      <c r="G2002" t="s">
        <v>114</v>
      </c>
      <c r="H2002" t="s">
        <v>115</v>
      </c>
      <c r="I2002" t="s">
        <v>312</v>
      </c>
      <c r="J2002" t="s">
        <v>295</v>
      </c>
      <c r="K2002">
        <f t="shared" si="69"/>
        <v>0</v>
      </c>
    </row>
    <row r="2003" spans="1:11" x14ac:dyDescent="0.25">
      <c r="A2003" s="75" t="str">
        <f t="shared" si="68"/>
        <v>Converge_13_config_standardHIGH8512HDWindows 11 Pro Education</v>
      </c>
      <c r="C2003" s="80" t="s">
        <v>391</v>
      </c>
      <c r="D2003" t="s">
        <v>307</v>
      </c>
      <c r="E2003">
        <v>8</v>
      </c>
      <c r="F2003">
        <v>512</v>
      </c>
      <c r="G2003" t="s">
        <v>114</v>
      </c>
      <c r="H2003" t="s">
        <v>304</v>
      </c>
      <c r="I2003" t="s">
        <v>312</v>
      </c>
      <c r="J2003" t="s">
        <v>295</v>
      </c>
      <c r="K2003">
        <f t="shared" si="69"/>
        <v>0</v>
      </c>
    </row>
    <row r="2004" spans="1:11" x14ac:dyDescent="0.25">
      <c r="A2004" s="75" t="str">
        <f t="shared" si="68"/>
        <v>Converge_13_config_standardHIGH8512HDWindows 11 Pro</v>
      </c>
      <c r="C2004" s="80" t="s">
        <v>391</v>
      </c>
      <c r="D2004" t="s">
        <v>307</v>
      </c>
      <c r="E2004">
        <v>8</v>
      </c>
      <c r="F2004">
        <v>512</v>
      </c>
      <c r="G2004" t="s">
        <v>114</v>
      </c>
      <c r="H2004" t="s">
        <v>296</v>
      </c>
      <c r="I2004" t="s">
        <v>312</v>
      </c>
      <c r="J2004" t="s">
        <v>295</v>
      </c>
      <c r="K2004">
        <f t="shared" si="69"/>
        <v>0</v>
      </c>
    </row>
    <row r="2005" spans="1:11" x14ac:dyDescent="0.25">
      <c r="A2005" s="75" t="str">
        <f t="shared" si="68"/>
        <v>Converge_13_config_standardHIGH16512HDDistribuzione Linux</v>
      </c>
      <c r="C2005" s="80" t="s">
        <v>391</v>
      </c>
      <c r="D2005" t="s">
        <v>307</v>
      </c>
      <c r="E2005">
        <v>16</v>
      </c>
      <c r="F2005">
        <v>512</v>
      </c>
      <c r="G2005" t="s">
        <v>114</v>
      </c>
      <c r="H2005" t="s">
        <v>115</v>
      </c>
      <c r="I2005" t="s">
        <v>312</v>
      </c>
      <c r="J2005" t="s">
        <v>295</v>
      </c>
      <c r="K2005">
        <f t="shared" si="69"/>
        <v>0</v>
      </c>
    </row>
    <row r="2006" spans="1:11" x14ac:dyDescent="0.25">
      <c r="A2006" s="75" t="str">
        <f t="shared" si="68"/>
        <v>Converge_13_config_standardHIGH16512HDWindows 11 Pro Education</v>
      </c>
      <c r="C2006" s="80" t="s">
        <v>391</v>
      </c>
      <c r="D2006" t="s">
        <v>307</v>
      </c>
      <c r="E2006">
        <v>16</v>
      </c>
      <c r="F2006">
        <v>512</v>
      </c>
      <c r="G2006" t="s">
        <v>114</v>
      </c>
      <c r="H2006" t="s">
        <v>304</v>
      </c>
      <c r="I2006" t="s">
        <v>312</v>
      </c>
      <c r="J2006" t="s">
        <v>295</v>
      </c>
      <c r="K2006">
        <f t="shared" si="69"/>
        <v>0</v>
      </c>
    </row>
    <row r="2007" spans="1:11" x14ac:dyDescent="0.25">
      <c r="A2007" s="75" t="str">
        <f t="shared" si="68"/>
        <v>Converge_13_config_standardHIGH16512HDWindows 11 Pro</v>
      </c>
      <c r="C2007" s="80" t="s">
        <v>391</v>
      </c>
      <c r="D2007" t="s">
        <v>307</v>
      </c>
      <c r="E2007">
        <v>16</v>
      </c>
      <c r="F2007">
        <v>512</v>
      </c>
      <c r="G2007" t="s">
        <v>114</v>
      </c>
      <c r="H2007" t="s">
        <v>296</v>
      </c>
      <c r="I2007" t="s">
        <v>312</v>
      </c>
      <c r="J2007" t="s">
        <v>295</v>
      </c>
      <c r="K2007">
        <f t="shared" si="69"/>
        <v>0</v>
      </c>
    </row>
    <row r="2008" spans="1:11" x14ac:dyDescent="0.25">
      <c r="A2008" s="75" t="str">
        <f t="shared" si="68"/>
        <v>Converge_13_config_standardHIGH8256FHDDistribuzione Linux</v>
      </c>
      <c r="C2008" s="80" t="s">
        <v>391</v>
      </c>
      <c r="D2008" t="s">
        <v>307</v>
      </c>
      <c r="E2008">
        <v>8</v>
      </c>
      <c r="F2008">
        <v>256</v>
      </c>
      <c r="G2008" t="s">
        <v>303</v>
      </c>
      <c r="H2008" t="s">
        <v>115</v>
      </c>
      <c r="I2008" t="s">
        <v>312</v>
      </c>
      <c r="J2008" t="s">
        <v>295</v>
      </c>
      <c r="K2008">
        <f t="shared" si="69"/>
        <v>0</v>
      </c>
    </row>
    <row r="2009" spans="1:11" x14ac:dyDescent="0.25">
      <c r="A2009" s="75" t="str">
        <f t="shared" si="68"/>
        <v>Converge_13_config_standardHIGH8256FHDWindows 11 Pro Education</v>
      </c>
      <c r="C2009" s="80" t="s">
        <v>391</v>
      </c>
      <c r="D2009" t="s">
        <v>307</v>
      </c>
      <c r="E2009">
        <v>8</v>
      </c>
      <c r="F2009">
        <v>256</v>
      </c>
      <c r="G2009" t="s">
        <v>303</v>
      </c>
      <c r="H2009" t="s">
        <v>304</v>
      </c>
      <c r="I2009" t="s">
        <v>312</v>
      </c>
      <c r="J2009" t="s">
        <v>295</v>
      </c>
      <c r="K2009">
        <f t="shared" si="69"/>
        <v>0</v>
      </c>
    </row>
    <row r="2010" spans="1:11" x14ac:dyDescent="0.25">
      <c r="A2010" s="75" t="str">
        <f t="shared" si="68"/>
        <v>Converge_13_config_standardHIGH8256FHDWindows 11 Pro</v>
      </c>
      <c r="C2010" s="80" t="s">
        <v>391</v>
      </c>
      <c r="D2010" t="s">
        <v>307</v>
      </c>
      <c r="E2010">
        <v>8</v>
      </c>
      <c r="F2010">
        <v>256</v>
      </c>
      <c r="G2010" t="s">
        <v>303</v>
      </c>
      <c r="H2010" t="s">
        <v>296</v>
      </c>
      <c r="I2010" t="s">
        <v>312</v>
      </c>
      <c r="J2010" t="s">
        <v>295</v>
      </c>
      <c r="K2010">
        <f t="shared" si="69"/>
        <v>0</v>
      </c>
    </row>
    <row r="2011" spans="1:11" x14ac:dyDescent="0.25">
      <c r="A2011" s="75" t="str">
        <f t="shared" si="68"/>
        <v>Converge_13_config_standardHIGH16256FHDDistribuzione Linux</v>
      </c>
      <c r="C2011" s="80" t="s">
        <v>391</v>
      </c>
      <c r="D2011" t="s">
        <v>307</v>
      </c>
      <c r="E2011">
        <v>16</v>
      </c>
      <c r="F2011">
        <v>256</v>
      </c>
      <c r="G2011" t="s">
        <v>303</v>
      </c>
      <c r="H2011" t="s">
        <v>115</v>
      </c>
      <c r="I2011" t="s">
        <v>312</v>
      </c>
      <c r="J2011" t="s">
        <v>297</v>
      </c>
      <c r="K2011">
        <f t="shared" si="69"/>
        <v>1</v>
      </c>
    </row>
    <row r="2012" spans="1:11" x14ac:dyDescent="0.25">
      <c r="A2012" s="75" t="str">
        <f t="shared" si="68"/>
        <v>Converge_13_config_standardHIGH16256FHDWindows 11 Pro Education</v>
      </c>
      <c r="C2012" s="80" t="s">
        <v>391</v>
      </c>
      <c r="D2012" t="s">
        <v>307</v>
      </c>
      <c r="E2012">
        <v>16</v>
      </c>
      <c r="F2012">
        <v>256</v>
      </c>
      <c r="G2012" t="s">
        <v>303</v>
      </c>
      <c r="H2012" t="s">
        <v>304</v>
      </c>
      <c r="I2012" t="s">
        <v>312</v>
      </c>
      <c r="J2012" t="s">
        <v>295</v>
      </c>
      <c r="K2012">
        <f t="shared" si="69"/>
        <v>0</v>
      </c>
    </row>
    <row r="2013" spans="1:11" x14ac:dyDescent="0.25">
      <c r="A2013" s="75" t="str">
        <f t="shared" si="68"/>
        <v>Converge_13_config_standardHIGH16256FHDWindows 11 Pro</v>
      </c>
      <c r="C2013" s="80" t="s">
        <v>391</v>
      </c>
      <c r="D2013" t="s">
        <v>307</v>
      </c>
      <c r="E2013">
        <v>16</v>
      </c>
      <c r="F2013">
        <v>256</v>
      </c>
      <c r="G2013" t="s">
        <v>303</v>
      </c>
      <c r="H2013" t="s">
        <v>296</v>
      </c>
      <c r="I2013" t="s">
        <v>312</v>
      </c>
      <c r="J2013" t="s">
        <v>297</v>
      </c>
      <c r="K2013">
        <f t="shared" si="69"/>
        <v>1</v>
      </c>
    </row>
    <row r="2014" spans="1:11" x14ac:dyDescent="0.25">
      <c r="A2014" s="75" t="str">
        <f t="shared" si="68"/>
        <v>Converge_13_config_standardHIGH8512FHDDistribuzione Linux</v>
      </c>
      <c r="C2014" s="80" t="s">
        <v>391</v>
      </c>
      <c r="D2014" t="s">
        <v>307</v>
      </c>
      <c r="E2014">
        <v>8</v>
      </c>
      <c r="F2014">
        <v>512</v>
      </c>
      <c r="G2014" t="s">
        <v>303</v>
      </c>
      <c r="H2014" t="s">
        <v>115</v>
      </c>
      <c r="I2014" t="s">
        <v>312</v>
      </c>
      <c r="J2014" t="s">
        <v>295</v>
      </c>
      <c r="K2014">
        <f t="shared" si="69"/>
        <v>0</v>
      </c>
    </row>
    <row r="2015" spans="1:11" x14ac:dyDescent="0.25">
      <c r="A2015" s="75" t="str">
        <f t="shared" si="68"/>
        <v>Converge_13_config_standardHIGH8512FHDWindows 11 Pro Education</v>
      </c>
      <c r="C2015" s="80" t="s">
        <v>391</v>
      </c>
      <c r="D2015" t="s">
        <v>307</v>
      </c>
      <c r="E2015">
        <v>8</v>
      </c>
      <c r="F2015">
        <v>512</v>
      </c>
      <c r="G2015" t="s">
        <v>303</v>
      </c>
      <c r="H2015" t="s">
        <v>304</v>
      </c>
      <c r="I2015" t="s">
        <v>312</v>
      </c>
      <c r="J2015" t="s">
        <v>295</v>
      </c>
      <c r="K2015">
        <f t="shared" si="69"/>
        <v>0</v>
      </c>
    </row>
    <row r="2016" spans="1:11" x14ac:dyDescent="0.25">
      <c r="A2016" s="75" t="str">
        <f t="shared" si="68"/>
        <v>Converge_13_config_standardHIGH8512FHDWindows 11 Pro</v>
      </c>
      <c r="C2016" s="80" t="s">
        <v>391</v>
      </c>
      <c r="D2016" t="s">
        <v>307</v>
      </c>
      <c r="E2016">
        <v>8</v>
      </c>
      <c r="F2016">
        <v>512</v>
      </c>
      <c r="G2016" t="s">
        <v>303</v>
      </c>
      <c r="H2016" t="s">
        <v>296</v>
      </c>
      <c r="I2016" t="s">
        <v>312</v>
      </c>
      <c r="J2016" t="s">
        <v>295</v>
      </c>
      <c r="K2016">
        <f t="shared" si="69"/>
        <v>0</v>
      </c>
    </row>
    <row r="2017" spans="1:11" x14ac:dyDescent="0.25">
      <c r="A2017" s="75" t="str">
        <f t="shared" si="68"/>
        <v>Converge_13_config_standardHIGH16512FHDDistribuzione Linux</v>
      </c>
      <c r="C2017" s="80" t="s">
        <v>391</v>
      </c>
      <c r="D2017" t="s">
        <v>307</v>
      </c>
      <c r="E2017">
        <v>16</v>
      </c>
      <c r="F2017">
        <v>512</v>
      </c>
      <c r="G2017" t="s">
        <v>303</v>
      </c>
      <c r="H2017" t="s">
        <v>115</v>
      </c>
      <c r="I2017" t="s">
        <v>312</v>
      </c>
      <c r="J2017" t="s">
        <v>297</v>
      </c>
      <c r="K2017">
        <f t="shared" si="69"/>
        <v>1</v>
      </c>
    </row>
    <row r="2018" spans="1:11" x14ac:dyDescent="0.25">
      <c r="A2018" s="75" t="str">
        <f t="shared" si="68"/>
        <v>Converge_13_config_standardHIGH16512FHDWindows 11 Pro Education</v>
      </c>
      <c r="C2018" s="80" t="s">
        <v>391</v>
      </c>
      <c r="D2018" t="s">
        <v>307</v>
      </c>
      <c r="E2018">
        <v>16</v>
      </c>
      <c r="F2018">
        <v>512</v>
      </c>
      <c r="G2018" t="s">
        <v>303</v>
      </c>
      <c r="H2018" t="s">
        <v>304</v>
      </c>
      <c r="I2018" t="s">
        <v>312</v>
      </c>
      <c r="J2018" t="s">
        <v>295</v>
      </c>
      <c r="K2018">
        <f t="shared" si="69"/>
        <v>0</v>
      </c>
    </row>
    <row r="2019" spans="1:11" x14ac:dyDescent="0.25">
      <c r="A2019" s="75" t="str">
        <f t="shared" si="68"/>
        <v>Converge_13_config_standardHIGH16512FHDWindows 11 Pro</v>
      </c>
      <c r="C2019" s="80" t="s">
        <v>391</v>
      </c>
      <c r="D2019" t="s">
        <v>307</v>
      </c>
      <c r="E2019">
        <v>16</v>
      </c>
      <c r="F2019">
        <v>512</v>
      </c>
      <c r="G2019" t="s">
        <v>303</v>
      </c>
      <c r="H2019" t="s">
        <v>296</v>
      </c>
      <c r="I2019" t="s">
        <v>312</v>
      </c>
      <c r="J2019" t="s">
        <v>297</v>
      </c>
      <c r="K2019">
        <f t="shared" si="69"/>
        <v>1</v>
      </c>
    </row>
    <row r="2020" spans="1:11" x14ac:dyDescent="0.25">
      <c r="A2020" s="75" t="str">
        <f t="shared" si="68"/>
        <v>Converge_13_config_TCOLOW8256HDDistribuzione Linux</v>
      </c>
      <c r="C2020" s="80" t="s">
        <v>391</v>
      </c>
      <c r="D2020" t="s">
        <v>305</v>
      </c>
      <c r="E2020">
        <v>8</v>
      </c>
      <c r="F2020">
        <v>256</v>
      </c>
      <c r="G2020" t="s">
        <v>114</v>
      </c>
      <c r="H2020" t="s">
        <v>115</v>
      </c>
      <c r="I2020" t="s">
        <v>310</v>
      </c>
      <c r="J2020" t="s">
        <v>295</v>
      </c>
      <c r="K2020">
        <f t="shared" si="69"/>
        <v>0</v>
      </c>
    </row>
    <row r="2021" spans="1:11" x14ac:dyDescent="0.25">
      <c r="A2021" s="75" t="str">
        <f t="shared" ref="A2021:A2084" si="70">C2021&amp;"_"&amp;I2021&amp;D2021&amp;E2021&amp;F2021&amp;G2021&amp;H2021</f>
        <v>Converge_13_config_TCOLOW8256HDWindows 11 Pro Education</v>
      </c>
      <c r="C2021" s="80" t="s">
        <v>391</v>
      </c>
      <c r="D2021" t="s">
        <v>305</v>
      </c>
      <c r="E2021">
        <v>8</v>
      </c>
      <c r="F2021">
        <v>256</v>
      </c>
      <c r="G2021" t="s">
        <v>114</v>
      </c>
      <c r="H2021" t="s">
        <v>304</v>
      </c>
      <c r="I2021" t="s">
        <v>310</v>
      </c>
      <c r="J2021" t="s">
        <v>295</v>
      </c>
      <c r="K2021">
        <f t="shared" si="69"/>
        <v>0</v>
      </c>
    </row>
    <row r="2022" spans="1:11" x14ac:dyDescent="0.25">
      <c r="A2022" s="75" t="str">
        <f t="shared" si="70"/>
        <v>Converge_13_config_TCOLOW8256HDWindows 11 Pro</v>
      </c>
      <c r="C2022" s="80" t="s">
        <v>391</v>
      </c>
      <c r="D2022" t="s">
        <v>305</v>
      </c>
      <c r="E2022">
        <v>8</v>
      </c>
      <c r="F2022">
        <v>256</v>
      </c>
      <c r="G2022" t="s">
        <v>114</v>
      </c>
      <c r="H2022" t="s">
        <v>296</v>
      </c>
      <c r="I2022" t="s">
        <v>310</v>
      </c>
      <c r="J2022" t="s">
        <v>295</v>
      </c>
      <c r="K2022">
        <f t="shared" si="69"/>
        <v>0</v>
      </c>
    </row>
    <row r="2023" spans="1:11" x14ac:dyDescent="0.25">
      <c r="A2023" s="75" t="str">
        <f t="shared" si="70"/>
        <v>Converge_13_config_TCOLOW16256HDDistribuzione Linux</v>
      </c>
      <c r="C2023" s="80" t="s">
        <v>391</v>
      </c>
      <c r="D2023" t="s">
        <v>305</v>
      </c>
      <c r="E2023">
        <v>16</v>
      </c>
      <c r="F2023">
        <v>256</v>
      </c>
      <c r="G2023" t="s">
        <v>114</v>
      </c>
      <c r="H2023" t="s">
        <v>115</v>
      </c>
      <c r="I2023" t="s">
        <v>310</v>
      </c>
      <c r="J2023" t="s">
        <v>295</v>
      </c>
      <c r="K2023">
        <f t="shared" si="69"/>
        <v>0</v>
      </c>
    </row>
    <row r="2024" spans="1:11" x14ac:dyDescent="0.25">
      <c r="A2024" s="75" t="str">
        <f t="shared" si="70"/>
        <v>Converge_13_config_TCOLOW16256HDWindows 11 Pro Education</v>
      </c>
      <c r="C2024" s="80" t="s">
        <v>391</v>
      </c>
      <c r="D2024" t="s">
        <v>305</v>
      </c>
      <c r="E2024">
        <v>16</v>
      </c>
      <c r="F2024">
        <v>256</v>
      </c>
      <c r="G2024" t="s">
        <v>114</v>
      </c>
      <c r="H2024" t="s">
        <v>304</v>
      </c>
      <c r="I2024" t="s">
        <v>310</v>
      </c>
      <c r="J2024" t="s">
        <v>295</v>
      </c>
      <c r="K2024">
        <f t="shared" si="69"/>
        <v>0</v>
      </c>
    </row>
    <row r="2025" spans="1:11" x14ac:dyDescent="0.25">
      <c r="A2025" s="75" t="str">
        <f t="shared" si="70"/>
        <v>Converge_13_config_TCOLOW16256HDWindows 11 Pro</v>
      </c>
      <c r="C2025" s="80" t="s">
        <v>391</v>
      </c>
      <c r="D2025" t="s">
        <v>305</v>
      </c>
      <c r="E2025">
        <v>16</v>
      </c>
      <c r="F2025">
        <v>256</v>
      </c>
      <c r="G2025" t="s">
        <v>114</v>
      </c>
      <c r="H2025" t="s">
        <v>296</v>
      </c>
      <c r="I2025" t="s">
        <v>310</v>
      </c>
      <c r="J2025" t="s">
        <v>295</v>
      </c>
      <c r="K2025">
        <f t="shared" si="69"/>
        <v>0</v>
      </c>
    </row>
    <row r="2026" spans="1:11" x14ac:dyDescent="0.25">
      <c r="A2026" s="75" t="str">
        <f t="shared" si="70"/>
        <v>Converge_13_config_TCOLOW8512HDDistribuzione Linux</v>
      </c>
      <c r="C2026" s="80" t="s">
        <v>391</v>
      </c>
      <c r="D2026" t="s">
        <v>305</v>
      </c>
      <c r="E2026">
        <v>8</v>
      </c>
      <c r="F2026">
        <v>512</v>
      </c>
      <c r="G2026" t="s">
        <v>114</v>
      </c>
      <c r="H2026" t="s">
        <v>115</v>
      </c>
      <c r="I2026" t="s">
        <v>310</v>
      </c>
      <c r="J2026" t="s">
        <v>295</v>
      </c>
      <c r="K2026">
        <f t="shared" si="69"/>
        <v>0</v>
      </c>
    </row>
    <row r="2027" spans="1:11" x14ac:dyDescent="0.25">
      <c r="A2027" s="75" t="str">
        <f t="shared" si="70"/>
        <v>Converge_13_config_TCOLOW8512HDWindows 11 Pro Education</v>
      </c>
      <c r="C2027" s="80" t="s">
        <v>391</v>
      </c>
      <c r="D2027" t="s">
        <v>305</v>
      </c>
      <c r="E2027">
        <v>8</v>
      </c>
      <c r="F2027">
        <v>512</v>
      </c>
      <c r="G2027" t="s">
        <v>114</v>
      </c>
      <c r="H2027" t="s">
        <v>304</v>
      </c>
      <c r="I2027" t="s">
        <v>310</v>
      </c>
      <c r="J2027" t="s">
        <v>295</v>
      </c>
      <c r="K2027">
        <f t="shared" si="69"/>
        <v>0</v>
      </c>
    </row>
    <row r="2028" spans="1:11" x14ac:dyDescent="0.25">
      <c r="A2028" s="75" t="str">
        <f t="shared" si="70"/>
        <v>Converge_13_config_TCOLOW8512HDWindows 11 Pro</v>
      </c>
      <c r="C2028" s="80" t="s">
        <v>391</v>
      </c>
      <c r="D2028" t="s">
        <v>305</v>
      </c>
      <c r="E2028">
        <v>8</v>
      </c>
      <c r="F2028">
        <v>512</v>
      </c>
      <c r="G2028" t="s">
        <v>114</v>
      </c>
      <c r="H2028" t="s">
        <v>296</v>
      </c>
      <c r="I2028" t="s">
        <v>310</v>
      </c>
      <c r="J2028" t="s">
        <v>295</v>
      </c>
      <c r="K2028">
        <f t="shared" si="69"/>
        <v>0</v>
      </c>
    </row>
    <row r="2029" spans="1:11" x14ac:dyDescent="0.25">
      <c r="A2029" s="75" t="str">
        <f t="shared" si="70"/>
        <v>Converge_13_config_TCOLOW16512HDDistribuzione Linux</v>
      </c>
      <c r="C2029" s="80" t="s">
        <v>391</v>
      </c>
      <c r="D2029" t="s">
        <v>305</v>
      </c>
      <c r="E2029">
        <v>16</v>
      </c>
      <c r="F2029">
        <v>512</v>
      </c>
      <c r="G2029" t="s">
        <v>114</v>
      </c>
      <c r="H2029" t="s">
        <v>115</v>
      </c>
      <c r="I2029" t="s">
        <v>310</v>
      </c>
      <c r="J2029" t="s">
        <v>295</v>
      </c>
      <c r="K2029">
        <f t="shared" si="69"/>
        <v>0</v>
      </c>
    </row>
    <row r="2030" spans="1:11" x14ac:dyDescent="0.25">
      <c r="A2030" s="75" t="str">
        <f t="shared" si="70"/>
        <v>Converge_13_config_TCOLOW16512HDWindows 11 Pro Education</v>
      </c>
      <c r="C2030" s="80" t="s">
        <v>391</v>
      </c>
      <c r="D2030" t="s">
        <v>305</v>
      </c>
      <c r="E2030">
        <v>16</v>
      </c>
      <c r="F2030">
        <v>512</v>
      </c>
      <c r="G2030" t="s">
        <v>114</v>
      </c>
      <c r="H2030" t="s">
        <v>304</v>
      </c>
      <c r="I2030" t="s">
        <v>310</v>
      </c>
      <c r="J2030" t="s">
        <v>295</v>
      </c>
      <c r="K2030">
        <f t="shared" si="69"/>
        <v>0</v>
      </c>
    </row>
    <row r="2031" spans="1:11" x14ac:dyDescent="0.25">
      <c r="A2031" s="75" t="str">
        <f t="shared" si="70"/>
        <v>Converge_13_config_TCOLOW16512HDWindows 11 Pro</v>
      </c>
      <c r="C2031" s="80" t="s">
        <v>391</v>
      </c>
      <c r="D2031" t="s">
        <v>305</v>
      </c>
      <c r="E2031">
        <v>16</v>
      </c>
      <c r="F2031">
        <v>512</v>
      </c>
      <c r="G2031" t="s">
        <v>114</v>
      </c>
      <c r="H2031" t="s">
        <v>296</v>
      </c>
      <c r="I2031" t="s">
        <v>310</v>
      </c>
      <c r="J2031" t="s">
        <v>295</v>
      </c>
      <c r="K2031">
        <f t="shared" si="69"/>
        <v>0</v>
      </c>
    </row>
    <row r="2032" spans="1:11" x14ac:dyDescent="0.25">
      <c r="A2032" s="75" t="str">
        <f t="shared" si="70"/>
        <v>Converge_13_config_TCOLOW8256FHDDistribuzione Linux</v>
      </c>
      <c r="C2032" s="80" t="s">
        <v>391</v>
      </c>
      <c r="D2032" t="s">
        <v>305</v>
      </c>
      <c r="E2032">
        <v>8</v>
      </c>
      <c r="F2032">
        <v>256</v>
      </c>
      <c r="G2032" t="s">
        <v>303</v>
      </c>
      <c r="H2032" t="s">
        <v>115</v>
      </c>
      <c r="I2032" t="s">
        <v>310</v>
      </c>
      <c r="J2032" t="s">
        <v>297</v>
      </c>
      <c r="K2032">
        <f t="shared" si="69"/>
        <v>1</v>
      </c>
    </row>
    <row r="2033" spans="1:11" x14ac:dyDescent="0.25">
      <c r="A2033" s="75" t="str">
        <f t="shared" si="70"/>
        <v>Converge_13_config_TCOLOW8256FHDWindows 11 Pro Education</v>
      </c>
      <c r="C2033" s="80" t="s">
        <v>391</v>
      </c>
      <c r="D2033" t="s">
        <v>305</v>
      </c>
      <c r="E2033">
        <v>8</v>
      </c>
      <c r="F2033">
        <v>256</v>
      </c>
      <c r="G2033" t="s">
        <v>303</v>
      </c>
      <c r="H2033" t="s">
        <v>304</v>
      </c>
      <c r="I2033" t="s">
        <v>310</v>
      </c>
      <c r="J2033" t="s">
        <v>297</v>
      </c>
      <c r="K2033">
        <f t="shared" si="69"/>
        <v>1</v>
      </c>
    </row>
    <row r="2034" spans="1:11" x14ac:dyDescent="0.25">
      <c r="A2034" s="75" t="str">
        <f t="shared" si="70"/>
        <v>Converge_13_config_TCOLOW8256FHDWindows 11 Pro</v>
      </c>
      <c r="C2034" s="80" t="s">
        <v>391</v>
      </c>
      <c r="D2034" t="s">
        <v>305</v>
      </c>
      <c r="E2034">
        <v>8</v>
      </c>
      <c r="F2034">
        <v>256</v>
      </c>
      <c r="G2034" t="s">
        <v>303</v>
      </c>
      <c r="H2034" t="s">
        <v>296</v>
      </c>
      <c r="I2034" t="s">
        <v>310</v>
      </c>
      <c r="J2034" t="s">
        <v>297</v>
      </c>
      <c r="K2034">
        <f t="shared" si="69"/>
        <v>1</v>
      </c>
    </row>
    <row r="2035" spans="1:11" x14ac:dyDescent="0.25">
      <c r="A2035" s="75" t="str">
        <f t="shared" si="70"/>
        <v>Converge_13_config_TCOLOW16256FHDDistribuzione Linux</v>
      </c>
      <c r="C2035" s="80" t="s">
        <v>391</v>
      </c>
      <c r="D2035" t="s">
        <v>305</v>
      </c>
      <c r="E2035">
        <v>16</v>
      </c>
      <c r="F2035">
        <v>256</v>
      </c>
      <c r="G2035" t="s">
        <v>303</v>
      </c>
      <c r="H2035" t="s">
        <v>115</v>
      </c>
      <c r="I2035" t="s">
        <v>310</v>
      </c>
      <c r="J2035" t="s">
        <v>297</v>
      </c>
      <c r="K2035">
        <f t="shared" si="69"/>
        <v>1</v>
      </c>
    </row>
    <row r="2036" spans="1:11" x14ac:dyDescent="0.25">
      <c r="A2036" s="75" t="str">
        <f t="shared" si="70"/>
        <v>Converge_13_config_TCOLOW16256FHDWindows 11 Pro Education</v>
      </c>
      <c r="C2036" s="80" t="s">
        <v>391</v>
      </c>
      <c r="D2036" t="s">
        <v>305</v>
      </c>
      <c r="E2036">
        <v>16</v>
      </c>
      <c r="F2036">
        <v>256</v>
      </c>
      <c r="G2036" t="s">
        <v>303</v>
      </c>
      <c r="H2036" t="s">
        <v>304</v>
      </c>
      <c r="I2036" t="s">
        <v>310</v>
      </c>
      <c r="J2036" t="s">
        <v>297</v>
      </c>
      <c r="K2036">
        <f t="shared" si="69"/>
        <v>1</v>
      </c>
    </row>
    <row r="2037" spans="1:11" x14ac:dyDescent="0.25">
      <c r="A2037" s="75" t="str">
        <f t="shared" si="70"/>
        <v>Converge_13_config_TCOLOW16256FHDWindows 11 Pro</v>
      </c>
      <c r="C2037" s="80" t="s">
        <v>391</v>
      </c>
      <c r="D2037" t="s">
        <v>305</v>
      </c>
      <c r="E2037">
        <v>16</v>
      </c>
      <c r="F2037">
        <v>256</v>
      </c>
      <c r="G2037" t="s">
        <v>303</v>
      </c>
      <c r="H2037" t="s">
        <v>296</v>
      </c>
      <c r="I2037" t="s">
        <v>310</v>
      </c>
      <c r="J2037" t="s">
        <v>297</v>
      </c>
      <c r="K2037">
        <f t="shared" si="69"/>
        <v>1</v>
      </c>
    </row>
    <row r="2038" spans="1:11" x14ac:dyDescent="0.25">
      <c r="A2038" s="75" t="str">
        <f t="shared" si="70"/>
        <v>Converge_13_config_TCOLOW8512FHDDistribuzione Linux</v>
      </c>
      <c r="C2038" s="80" t="s">
        <v>391</v>
      </c>
      <c r="D2038" t="s">
        <v>305</v>
      </c>
      <c r="E2038">
        <v>8</v>
      </c>
      <c r="F2038">
        <v>512</v>
      </c>
      <c r="G2038" t="s">
        <v>303</v>
      </c>
      <c r="H2038" t="s">
        <v>115</v>
      </c>
      <c r="I2038" t="s">
        <v>310</v>
      </c>
      <c r="J2038" t="s">
        <v>297</v>
      </c>
      <c r="K2038">
        <f t="shared" si="69"/>
        <v>1</v>
      </c>
    </row>
    <row r="2039" spans="1:11" x14ac:dyDescent="0.25">
      <c r="A2039" s="75" t="str">
        <f t="shared" si="70"/>
        <v>Converge_13_config_TCOLOW8512FHDWindows 11 Pro Education</v>
      </c>
      <c r="C2039" s="80" t="s">
        <v>391</v>
      </c>
      <c r="D2039" t="s">
        <v>305</v>
      </c>
      <c r="E2039">
        <v>8</v>
      </c>
      <c r="F2039">
        <v>512</v>
      </c>
      <c r="G2039" t="s">
        <v>303</v>
      </c>
      <c r="H2039" t="s">
        <v>304</v>
      </c>
      <c r="I2039" t="s">
        <v>310</v>
      </c>
      <c r="J2039" t="s">
        <v>297</v>
      </c>
      <c r="K2039">
        <f t="shared" si="69"/>
        <v>1</v>
      </c>
    </row>
    <row r="2040" spans="1:11" x14ac:dyDescent="0.25">
      <c r="A2040" s="75" t="str">
        <f t="shared" si="70"/>
        <v>Converge_13_config_TCOLOW8512FHDWindows 11 Pro</v>
      </c>
      <c r="C2040" s="80" t="s">
        <v>391</v>
      </c>
      <c r="D2040" t="s">
        <v>305</v>
      </c>
      <c r="E2040">
        <v>8</v>
      </c>
      <c r="F2040">
        <v>512</v>
      </c>
      <c r="G2040" t="s">
        <v>303</v>
      </c>
      <c r="H2040" t="s">
        <v>296</v>
      </c>
      <c r="I2040" t="s">
        <v>310</v>
      </c>
      <c r="J2040" t="s">
        <v>297</v>
      </c>
      <c r="K2040">
        <f t="shared" si="69"/>
        <v>1</v>
      </c>
    </row>
    <row r="2041" spans="1:11" x14ac:dyDescent="0.25">
      <c r="A2041" s="75" t="str">
        <f t="shared" si="70"/>
        <v>Converge_13_config_TCOLOW16512FHDDistribuzione Linux</v>
      </c>
      <c r="C2041" s="80" t="s">
        <v>391</v>
      </c>
      <c r="D2041" t="s">
        <v>305</v>
      </c>
      <c r="E2041">
        <v>16</v>
      </c>
      <c r="F2041">
        <v>512</v>
      </c>
      <c r="G2041" t="s">
        <v>303</v>
      </c>
      <c r="H2041" t="s">
        <v>115</v>
      </c>
      <c r="I2041" t="s">
        <v>310</v>
      </c>
      <c r="J2041" t="s">
        <v>297</v>
      </c>
      <c r="K2041">
        <f t="shared" si="69"/>
        <v>1</v>
      </c>
    </row>
    <row r="2042" spans="1:11" x14ac:dyDescent="0.25">
      <c r="A2042" s="75" t="str">
        <f t="shared" si="70"/>
        <v>Converge_13_config_TCOLOW16512FHDWindows 11 Pro Education</v>
      </c>
      <c r="C2042" s="80" t="s">
        <v>391</v>
      </c>
      <c r="D2042" t="s">
        <v>305</v>
      </c>
      <c r="E2042">
        <v>16</v>
      </c>
      <c r="F2042">
        <v>512</v>
      </c>
      <c r="G2042" t="s">
        <v>303</v>
      </c>
      <c r="H2042" t="s">
        <v>304</v>
      </c>
      <c r="I2042" t="s">
        <v>310</v>
      </c>
      <c r="J2042" t="s">
        <v>297</v>
      </c>
      <c r="K2042">
        <f t="shared" si="69"/>
        <v>1</v>
      </c>
    </row>
    <row r="2043" spans="1:11" x14ac:dyDescent="0.25">
      <c r="A2043" s="75" t="str">
        <f t="shared" si="70"/>
        <v>Converge_13_config_TCOLOW16512FHDWindows 11 Pro</v>
      </c>
      <c r="C2043" s="80" t="s">
        <v>391</v>
      </c>
      <c r="D2043" t="s">
        <v>305</v>
      </c>
      <c r="E2043">
        <v>16</v>
      </c>
      <c r="F2043">
        <v>512</v>
      </c>
      <c r="G2043" t="s">
        <v>303</v>
      </c>
      <c r="H2043" t="s">
        <v>296</v>
      </c>
      <c r="I2043" t="s">
        <v>310</v>
      </c>
      <c r="J2043" t="s">
        <v>297</v>
      </c>
      <c r="K2043">
        <f t="shared" si="69"/>
        <v>1</v>
      </c>
    </row>
    <row r="2044" spans="1:11" x14ac:dyDescent="0.25">
      <c r="A2044" s="75" t="str">
        <f t="shared" si="70"/>
        <v>Converge_13_config_TCOMID8256HDDistribuzione Linux</v>
      </c>
      <c r="C2044" s="80" t="s">
        <v>391</v>
      </c>
      <c r="D2044" t="s">
        <v>306</v>
      </c>
      <c r="E2044">
        <v>8</v>
      </c>
      <c r="F2044">
        <v>256</v>
      </c>
      <c r="G2044" t="s">
        <v>114</v>
      </c>
      <c r="H2044" t="s">
        <v>115</v>
      </c>
      <c r="I2044" t="s">
        <v>310</v>
      </c>
      <c r="J2044" t="s">
        <v>295</v>
      </c>
      <c r="K2044">
        <f t="shared" si="69"/>
        <v>0</v>
      </c>
    </row>
    <row r="2045" spans="1:11" x14ac:dyDescent="0.25">
      <c r="A2045" s="75" t="str">
        <f t="shared" si="70"/>
        <v>Converge_13_config_TCOMID8256HDWindows 11 Pro Education</v>
      </c>
      <c r="C2045" s="80" t="s">
        <v>391</v>
      </c>
      <c r="D2045" t="s">
        <v>306</v>
      </c>
      <c r="E2045">
        <v>8</v>
      </c>
      <c r="F2045">
        <v>256</v>
      </c>
      <c r="G2045" t="s">
        <v>114</v>
      </c>
      <c r="H2045" t="s">
        <v>304</v>
      </c>
      <c r="I2045" t="s">
        <v>310</v>
      </c>
      <c r="J2045" t="s">
        <v>295</v>
      </c>
      <c r="K2045">
        <f t="shared" si="69"/>
        <v>0</v>
      </c>
    </row>
    <row r="2046" spans="1:11" x14ac:dyDescent="0.25">
      <c r="A2046" s="75" t="str">
        <f t="shared" si="70"/>
        <v>Converge_13_config_TCOMID8256HDWindows 11 Pro</v>
      </c>
      <c r="C2046" s="80" t="s">
        <v>391</v>
      </c>
      <c r="D2046" t="s">
        <v>306</v>
      </c>
      <c r="E2046">
        <v>8</v>
      </c>
      <c r="F2046">
        <v>256</v>
      </c>
      <c r="G2046" t="s">
        <v>114</v>
      </c>
      <c r="H2046" t="s">
        <v>296</v>
      </c>
      <c r="I2046" t="s">
        <v>310</v>
      </c>
      <c r="J2046" t="s">
        <v>295</v>
      </c>
      <c r="K2046">
        <f t="shared" si="69"/>
        <v>0</v>
      </c>
    </row>
    <row r="2047" spans="1:11" x14ac:dyDescent="0.25">
      <c r="A2047" s="75" t="str">
        <f t="shared" si="70"/>
        <v>Converge_13_config_TCOMID16256HDDistribuzione Linux</v>
      </c>
      <c r="C2047" s="80" t="s">
        <v>391</v>
      </c>
      <c r="D2047" t="s">
        <v>306</v>
      </c>
      <c r="E2047">
        <v>16</v>
      </c>
      <c r="F2047">
        <v>256</v>
      </c>
      <c r="G2047" t="s">
        <v>114</v>
      </c>
      <c r="H2047" t="s">
        <v>115</v>
      </c>
      <c r="I2047" t="s">
        <v>310</v>
      </c>
      <c r="J2047" t="s">
        <v>295</v>
      </c>
      <c r="K2047">
        <f t="shared" si="69"/>
        <v>0</v>
      </c>
    </row>
    <row r="2048" spans="1:11" x14ac:dyDescent="0.25">
      <c r="A2048" s="75" t="str">
        <f t="shared" si="70"/>
        <v>Converge_13_config_TCOMID16256HDWindows 11 Pro Education</v>
      </c>
      <c r="C2048" s="80" t="s">
        <v>391</v>
      </c>
      <c r="D2048" t="s">
        <v>306</v>
      </c>
      <c r="E2048">
        <v>16</v>
      </c>
      <c r="F2048">
        <v>256</v>
      </c>
      <c r="G2048" t="s">
        <v>114</v>
      </c>
      <c r="H2048" t="s">
        <v>304</v>
      </c>
      <c r="I2048" t="s">
        <v>310</v>
      </c>
      <c r="J2048" t="s">
        <v>295</v>
      </c>
      <c r="K2048">
        <f t="shared" si="69"/>
        <v>0</v>
      </c>
    </row>
    <row r="2049" spans="1:11" x14ac:dyDescent="0.25">
      <c r="A2049" s="75" t="str">
        <f t="shared" si="70"/>
        <v>Converge_13_config_TCOMID16256HDWindows 11 Pro</v>
      </c>
      <c r="C2049" s="80" t="s">
        <v>391</v>
      </c>
      <c r="D2049" t="s">
        <v>306</v>
      </c>
      <c r="E2049">
        <v>16</v>
      </c>
      <c r="F2049">
        <v>256</v>
      </c>
      <c r="G2049" t="s">
        <v>114</v>
      </c>
      <c r="H2049" t="s">
        <v>296</v>
      </c>
      <c r="I2049" t="s">
        <v>310</v>
      </c>
      <c r="J2049" t="s">
        <v>295</v>
      </c>
      <c r="K2049">
        <f t="shared" si="69"/>
        <v>0</v>
      </c>
    </row>
    <row r="2050" spans="1:11" x14ac:dyDescent="0.25">
      <c r="A2050" s="75" t="str">
        <f t="shared" si="70"/>
        <v>Converge_13_config_TCOMID8512HDDistribuzione Linux</v>
      </c>
      <c r="C2050" s="80" t="s">
        <v>391</v>
      </c>
      <c r="D2050" t="s">
        <v>306</v>
      </c>
      <c r="E2050">
        <v>8</v>
      </c>
      <c r="F2050">
        <v>512</v>
      </c>
      <c r="G2050" t="s">
        <v>114</v>
      </c>
      <c r="H2050" t="s">
        <v>115</v>
      </c>
      <c r="I2050" t="s">
        <v>310</v>
      </c>
      <c r="J2050" t="s">
        <v>295</v>
      </c>
      <c r="K2050">
        <f t="shared" si="69"/>
        <v>0</v>
      </c>
    </row>
    <row r="2051" spans="1:11" x14ac:dyDescent="0.25">
      <c r="A2051" s="75" t="str">
        <f t="shared" si="70"/>
        <v>Converge_13_config_TCOMID8512HDWindows 11 Pro Education</v>
      </c>
      <c r="C2051" s="80" t="s">
        <v>391</v>
      </c>
      <c r="D2051" t="s">
        <v>306</v>
      </c>
      <c r="E2051">
        <v>8</v>
      </c>
      <c r="F2051">
        <v>512</v>
      </c>
      <c r="G2051" t="s">
        <v>114</v>
      </c>
      <c r="H2051" t="s">
        <v>304</v>
      </c>
      <c r="I2051" t="s">
        <v>310</v>
      </c>
      <c r="J2051" t="s">
        <v>295</v>
      </c>
      <c r="K2051">
        <f t="shared" si="69"/>
        <v>0</v>
      </c>
    </row>
    <row r="2052" spans="1:11" x14ac:dyDescent="0.25">
      <c r="A2052" s="75" t="str">
        <f t="shared" si="70"/>
        <v>Converge_13_config_TCOMID8512HDWindows 11 Pro</v>
      </c>
      <c r="C2052" s="80" t="s">
        <v>391</v>
      </c>
      <c r="D2052" t="s">
        <v>306</v>
      </c>
      <c r="E2052">
        <v>8</v>
      </c>
      <c r="F2052">
        <v>512</v>
      </c>
      <c r="G2052" t="s">
        <v>114</v>
      </c>
      <c r="H2052" t="s">
        <v>296</v>
      </c>
      <c r="I2052" t="s">
        <v>310</v>
      </c>
      <c r="J2052" t="s">
        <v>295</v>
      </c>
      <c r="K2052">
        <f t="shared" si="69"/>
        <v>0</v>
      </c>
    </row>
    <row r="2053" spans="1:11" x14ac:dyDescent="0.25">
      <c r="A2053" s="75" t="str">
        <f t="shared" si="70"/>
        <v>Converge_13_config_TCOMID16512HDDistribuzione Linux</v>
      </c>
      <c r="C2053" s="80" t="s">
        <v>391</v>
      </c>
      <c r="D2053" t="s">
        <v>306</v>
      </c>
      <c r="E2053">
        <v>16</v>
      </c>
      <c r="F2053">
        <v>512</v>
      </c>
      <c r="G2053" t="s">
        <v>114</v>
      </c>
      <c r="H2053" t="s">
        <v>115</v>
      </c>
      <c r="I2053" t="s">
        <v>310</v>
      </c>
      <c r="J2053" t="s">
        <v>295</v>
      </c>
      <c r="K2053">
        <f t="shared" si="69"/>
        <v>0</v>
      </c>
    </row>
    <row r="2054" spans="1:11" x14ac:dyDescent="0.25">
      <c r="A2054" s="75" t="str">
        <f t="shared" si="70"/>
        <v>Converge_13_config_TCOMID16512HDWindows 11 Pro Education</v>
      </c>
      <c r="C2054" s="80" t="s">
        <v>391</v>
      </c>
      <c r="D2054" t="s">
        <v>306</v>
      </c>
      <c r="E2054">
        <v>16</v>
      </c>
      <c r="F2054">
        <v>512</v>
      </c>
      <c r="G2054" t="s">
        <v>114</v>
      </c>
      <c r="H2054" t="s">
        <v>304</v>
      </c>
      <c r="I2054" t="s">
        <v>310</v>
      </c>
      <c r="J2054" t="s">
        <v>295</v>
      </c>
      <c r="K2054">
        <f t="shared" si="69"/>
        <v>0</v>
      </c>
    </row>
    <row r="2055" spans="1:11" x14ac:dyDescent="0.25">
      <c r="A2055" s="75" t="str">
        <f t="shared" si="70"/>
        <v>Converge_13_config_TCOMID16512HDWindows 11 Pro</v>
      </c>
      <c r="C2055" s="80" t="s">
        <v>391</v>
      </c>
      <c r="D2055" t="s">
        <v>306</v>
      </c>
      <c r="E2055">
        <v>16</v>
      </c>
      <c r="F2055">
        <v>512</v>
      </c>
      <c r="G2055" t="s">
        <v>114</v>
      </c>
      <c r="H2055" t="s">
        <v>296</v>
      </c>
      <c r="I2055" t="s">
        <v>310</v>
      </c>
      <c r="J2055" t="s">
        <v>295</v>
      </c>
      <c r="K2055">
        <f t="shared" si="69"/>
        <v>0</v>
      </c>
    </row>
    <row r="2056" spans="1:11" x14ac:dyDescent="0.25">
      <c r="A2056" s="75" t="str">
        <f t="shared" si="70"/>
        <v>Converge_13_config_TCOMID8256FHDDistribuzione Linux</v>
      </c>
      <c r="C2056" s="80" t="s">
        <v>391</v>
      </c>
      <c r="D2056" t="s">
        <v>306</v>
      </c>
      <c r="E2056">
        <v>8</v>
      </c>
      <c r="F2056">
        <v>256</v>
      </c>
      <c r="G2056" t="s">
        <v>303</v>
      </c>
      <c r="H2056" t="s">
        <v>115</v>
      </c>
      <c r="I2056" t="s">
        <v>310</v>
      </c>
      <c r="J2056" t="s">
        <v>297</v>
      </c>
      <c r="K2056">
        <f t="shared" si="69"/>
        <v>1</v>
      </c>
    </row>
    <row r="2057" spans="1:11" x14ac:dyDescent="0.25">
      <c r="A2057" s="75" t="str">
        <f t="shared" si="70"/>
        <v>Converge_13_config_TCOMID8256FHDWindows 11 Pro Education</v>
      </c>
      <c r="C2057" s="80" t="s">
        <v>391</v>
      </c>
      <c r="D2057" t="s">
        <v>306</v>
      </c>
      <c r="E2057">
        <v>8</v>
      </c>
      <c r="F2057">
        <v>256</v>
      </c>
      <c r="G2057" t="s">
        <v>303</v>
      </c>
      <c r="H2057" t="s">
        <v>304</v>
      </c>
      <c r="I2057" t="s">
        <v>310</v>
      </c>
      <c r="J2057" t="s">
        <v>297</v>
      </c>
      <c r="K2057">
        <f t="shared" si="69"/>
        <v>1</v>
      </c>
    </row>
    <row r="2058" spans="1:11" x14ac:dyDescent="0.25">
      <c r="A2058" s="75" t="str">
        <f t="shared" si="70"/>
        <v>Converge_13_config_TCOMID8256FHDWindows 11 Pro</v>
      </c>
      <c r="C2058" s="80" t="s">
        <v>391</v>
      </c>
      <c r="D2058" t="s">
        <v>306</v>
      </c>
      <c r="E2058">
        <v>8</v>
      </c>
      <c r="F2058">
        <v>256</v>
      </c>
      <c r="G2058" t="s">
        <v>303</v>
      </c>
      <c r="H2058" t="s">
        <v>296</v>
      </c>
      <c r="I2058" t="s">
        <v>310</v>
      </c>
      <c r="J2058" t="s">
        <v>297</v>
      </c>
      <c r="K2058">
        <f t="shared" si="69"/>
        <v>1</v>
      </c>
    </row>
    <row r="2059" spans="1:11" x14ac:dyDescent="0.25">
      <c r="A2059" s="75" t="str">
        <f t="shared" si="70"/>
        <v>Converge_13_config_TCOMID16256FHDDistribuzione Linux</v>
      </c>
      <c r="C2059" s="80" t="s">
        <v>391</v>
      </c>
      <c r="D2059" t="s">
        <v>306</v>
      </c>
      <c r="E2059">
        <v>16</v>
      </c>
      <c r="F2059">
        <v>256</v>
      </c>
      <c r="G2059" t="s">
        <v>303</v>
      </c>
      <c r="H2059" t="s">
        <v>115</v>
      </c>
      <c r="I2059" t="s">
        <v>310</v>
      </c>
      <c r="J2059" t="s">
        <v>297</v>
      </c>
      <c r="K2059">
        <f t="shared" si="69"/>
        <v>1</v>
      </c>
    </row>
    <row r="2060" spans="1:11" x14ac:dyDescent="0.25">
      <c r="A2060" s="75" t="str">
        <f t="shared" si="70"/>
        <v>Converge_13_config_TCOMID16256FHDWindows 11 Pro Education</v>
      </c>
      <c r="C2060" s="80" t="s">
        <v>391</v>
      </c>
      <c r="D2060" t="s">
        <v>306</v>
      </c>
      <c r="E2060">
        <v>16</v>
      </c>
      <c r="F2060">
        <v>256</v>
      </c>
      <c r="G2060" t="s">
        <v>303</v>
      </c>
      <c r="H2060" t="s">
        <v>304</v>
      </c>
      <c r="I2060" t="s">
        <v>310</v>
      </c>
      <c r="J2060" t="s">
        <v>297</v>
      </c>
      <c r="K2060">
        <f t="shared" si="69"/>
        <v>1</v>
      </c>
    </row>
    <row r="2061" spans="1:11" x14ac:dyDescent="0.25">
      <c r="A2061" s="75" t="str">
        <f t="shared" si="70"/>
        <v>Converge_13_config_TCOMID16256FHDWindows 11 Pro</v>
      </c>
      <c r="C2061" s="80" t="s">
        <v>391</v>
      </c>
      <c r="D2061" t="s">
        <v>306</v>
      </c>
      <c r="E2061">
        <v>16</v>
      </c>
      <c r="F2061">
        <v>256</v>
      </c>
      <c r="G2061" t="s">
        <v>303</v>
      </c>
      <c r="H2061" t="s">
        <v>296</v>
      </c>
      <c r="I2061" t="s">
        <v>310</v>
      </c>
      <c r="J2061" t="s">
        <v>297</v>
      </c>
      <c r="K2061">
        <f t="shared" ref="K2061:K2124" si="71">+IF(J2061="NO",0,1)</f>
        <v>1</v>
      </c>
    </row>
    <row r="2062" spans="1:11" x14ac:dyDescent="0.25">
      <c r="A2062" s="75" t="str">
        <f t="shared" si="70"/>
        <v>Converge_13_config_TCOMID8512FHDDistribuzione Linux</v>
      </c>
      <c r="C2062" s="80" t="s">
        <v>391</v>
      </c>
      <c r="D2062" t="s">
        <v>306</v>
      </c>
      <c r="E2062">
        <v>8</v>
      </c>
      <c r="F2062">
        <v>512</v>
      </c>
      <c r="G2062" t="s">
        <v>303</v>
      </c>
      <c r="H2062" t="s">
        <v>115</v>
      </c>
      <c r="I2062" t="s">
        <v>310</v>
      </c>
      <c r="J2062" t="s">
        <v>297</v>
      </c>
      <c r="K2062">
        <f t="shared" si="71"/>
        <v>1</v>
      </c>
    </row>
    <row r="2063" spans="1:11" x14ac:dyDescent="0.25">
      <c r="A2063" s="75" t="str">
        <f t="shared" si="70"/>
        <v>Converge_13_config_TCOMID8512FHDWindows 11 Pro Education</v>
      </c>
      <c r="C2063" s="80" t="s">
        <v>391</v>
      </c>
      <c r="D2063" t="s">
        <v>306</v>
      </c>
      <c r="E2063">
        <v>8</v>
      </c>
      <c r="F2063">
        <v>512</v>
      </c>
      <c r="G2063" t="s">
        <v>303</v>
      </c>
      <c r="H2063" t="s">
        <v>304</v>
      </c>
      <c r="I2063" t="s">
        <v>310</v>
      </c>
      <c r="J2063" t="s">
        <v>297</v>
      </c>
      <c r="K2063">
        <f t="shared" si="71"/>
        <v>1</v>
      </c>
    </row>
    <row r="2064" spans="1:11" x14ac:dyDescent="0.25">
      <c r="A2064" s="75" t="str">
        <f t="shared" si="70"/>
        <v>Converge_13_config_TCOMID8512FHDWindows 11 Pro</v>
      </c>
      <c r="C2064" s="80" t="s">
        <v>391</v>
      </c>
      <c r="D2064" t="s">
        <v>306</v>
      </c>
      <c r="E2064">
        <v>8</v>
      </c>
      <c r="F2064">
        <v>512</v>
      </c>
      <c r="G2064" t="s">
        <v>303</v>
      </c>
      <c r="H2064" t="s">
        <v>296</v>
      </c>
      <c r="I2064" t="s">
        <v>310</v>
      </c>
      <c r="J2064" t="s">
        <v>297</v>
      </c>
      <c r="K2064">
        <f t="shared" si="71"/>
        <v>1</v>
      </c>
    </row>
    <row r="2065" spans="1:11" x14ac:dyDescent="0.25">
      <c r="A2065" s="75" t="str">
        <f t="shared" si="70"/>
        <v>Converge_13_config_TCOMID16512FHDDistribuzione Linux</v>
      </c>
      <c r="C2065" s="80" t="s">
        <v>391</v>
      </c>
      <c r="D2065" t="s">
        <v>306</v>
      </c>
      <c r="E2065">
        <v>16</v>
      </c>
      <c r="F2065">
        <v>512</v>
      </c>
      <c r="G2065" t="s">
        <v>303</v>
      </c>
      <c r="H2065" t="s">
        <v>115</v>
      </c>
      <c r="I2065" t="s">
        <v>310</v>
      </c>
      <c r="J2065" t="s">
        <v>297</v>
      </c>
      <c r="K2065">
        <f t="shared" si="71"/>
        <v>1</v>
      </c>
    </row>
    <row r="2066" spans="1:11" x14ac:dyDescent="0.25">
      <c r="A2066" s="75" t="str">
        <f t="shared" si="70"/>
        <v>Converge_13_config_TCOMID16512FHDWindows 11 Pro Education</v>
      </c>
      <c r="C2066" s="80" t="s">
        <v>391</v>
      </c>
      <c r="D2066" t="s">
        <v>306</v>
      </c>
      <c r="E2066">
        <v>16</v>
      </c>
      <c r="F2066">
        <v>512</v>
      </c>
      <c r="G2066" t="s">
        <v>303</v>
      </c>
      <c r="H2066" t="s">
        <v>304</v>
      </c>
      <c r="I2066" t="s">
        <v>310</v>
      </c>
      <c r="J2066" t="s">
        <v>297</v>
      </c>
      <c r="K2066">
        <f t="shared" si="71"/>
        <v>1</v>
      </c>
    </row>
    <row r="2067" spans="1:11" x14ac:dyDescent="0.25">
      <c r="A2067" s="75" t="str">
        <f t="shared" si="70"/>
        <v>Converge_13_config_TCOMID16512FHDWindows 11 Pro</v>
      </c>
      <c r="C2067" s="80" t="s">
        <v>391</v>
      </c>
      <c r="D2067" t="s">
        <v>306</v>
      </c>
      <c r="E2067">
        <v>16</v>
      </c>
      <c r="F2067">
        <v>512</v>
      </c>
      <c r="G2067" t="s">
        <v>303</v>
      </c>
      <c r="H2067" t="s">
        <v>296</v>
      </c>
      <c r="I2067" t="s">
        <v>310</v>
      </c>
      <c r="J2067" t="s">
        <v>297</v>
      </c>
      <c r="K2067">
        <f t="shared" si="71"/>
        <v>1</v>
      </c>
    </row>
    <row r="2068" spans="1:11" x14ac:dyDescent="0.25">
      <c r="A2068" s="75" t="str">
        <f t="shared" si="70"/>
        <v>Converge_13_config_TCOHIGH8256HDDistribuzione Linux</v>
      </c>
      <c r="C2068" s="80" t="s">
        <v>391</v>
      </c>
      <c r="D2068" t="s">
        <v>307</v>
      </c>
      <c r="E2068">
        <v>8</v>
      </c>
      <c r="F2068">
        <v>256</v>
      </c>
      <c r="G2068" t="s">
        <v>114</v>
      </c>
      <c r="H2068" t="s">
        <v>115</v>
      </c>
      <c r="I2068" t="s">
        <v>310</v>
      </c>
      <c r="J2068" t="s">
        <v>295</v>
      </c>
      <c r="K2068">
        <f t="shared" si="71"/>
        <v>0</v>
      </c>
    </row>
    <row r="2069" spans="1:11" x14ac:dyDescent="0.25">
      <c r="A2069" s="75" t="str">
        <f t="shared" si="70"/>
        <v>Converge_13_config_TCOHIGH8256HDWindows 11 Pro Education</v>
      </c>
      <c r="C2069" s="80" t="s">
        <v>391</v>
      </c>
      <c r="D2069" t="s">
        <v>307</v>
      </c>
      <c r="E2069">
        <v>8</v>
      </c>
      <c r="F2069">
        <v>256</v>
      </c>
      <c r="G2069" t="s">
        <v>114</v>
      </c>
      <c r="H2069" t="s">
        <v>304</v>
      </c>
      <c r="I2069" t="s">
        <v>310</v>
      </c>
      <c r="J2069" t="s">
        <v>295</v>
      </c>
      <c r="K2069">
        <f t="shared" si="71"/>
        <v>0</v>
      </c>
    </row>
    <row r="2070" spans="1:11" x14ac:dyDescent="0.25">
      <c r="A2070" s="75" t="str">
        <f t="shared" si="70"/>
        <v>Converge_13_config_TCOHIGH8256HDWindows 11 Pro</v>
      </c>
      <c r="C2070" s="80" t="s">
        <v>391</v>
      </c>
      <c r="D2070" t="s">
        <v>307</v>
      </c>
      <c r="E2070">
        <v>8</v>
      </c>
      <c r="F2070">
        <v>256</v>
      </c>
      <c r="G2070" t="s">
        <v>114</v>
      </c>
      <c r="H2070" t="s">
        <v>296</v>
      </c>
      <c r="I2070" t="s">
        <v>310</v>
      </c>
      <c r="J2070" t="s">
        <v>295</v>
      </c>
      <c r="K2070">
        <f t="shared" si="71"/>
        <v>0</v>
      </c>
    </row>
    <row r="2071" spans="1:11" x14ac:dyDescent="0.25">
      <c r="A2071" s="75" t="str">
        <f t="shared" si="70"/>
        <v>Converge_13_config_TCOHIGH16256HDDistribuzione Linux</v>
      </c>
      <c r="C2071" s="80" t="s">
        <v>391</v>
      </c>
      <c r="D2071" t="s">
        <v>307</v>
      </c>
      <c r="E2071">
        <v>16</v>
      </c>
      <c r="F2071">
        <v>256</v>
      </c>
      <c r="G2071" t="s">
        <v>114</v>
      </c>
      <c r="H2071" t="s">
        <v>115</v>
      </c>
      <c r="I2071" t="s">
        <v>310</v>
      </c>
      <c r="J2071" t="s">
        <v>295</v>
      </c>
      <c r="K2071">
        <f t="shared" si="71"/>
        <v>0</v>
      </c>
    </row>
    <row r="2072" spans="1:11" x14ac:dyDescent="0.25">
      <c r="A2072" s="75" t="str">
        <f t="shared" si="70"/>
        <v>Converge_13_config_TCOHIGH16256HDWindows 11 Pro Education</v>
      </c>
      <c r="C2072" s="80" t="s">
        <v>391</v>
      </c>
      <c r="D2072" t="s">
        <v>307</v>
      </c>
      <c r="E2072">
        <v>16</v>
      </c>
      <c r="F2072">
        <v>256</v>
      </c>
      <c r="G2072" t="s">
        <v>114</v>
      </c>
      <c r="H2072" t="s">
        <v>304</v>
      </c>
      <c r="I2072" t="s">
        <v>310</v>
      </c>
      <c r="J2072" t="s">
        <v>295</v>
      </c>
      <c r="K2072">
        <f t="shared" si="71"/>
        <v>0</v>
      </c>
    </row>
    <row r="2073" spans="1:11" x14ac:dyDescent="0.25">
      <c r="A2073" s="75" t="str">
        <f t="shared" si="70"/>
        <v>Converge_13_config_TCOHIGH16256HDWindows 11 Pro</v>
      </c>
      <c r="C2073" s="80" t="s">
        <v>391</v>
      </c>
      <c r="D2073" t="s">
        <v>307</v>
      </c>
      <c r="E2073">
        <v>16</v>
      </c>
      <c r="F2073">
        <v>256</v>
      </c>
      <c r="G2073" t="s">
        <v>114</v>
      </c>
      <c r="H2073" t="s">
        <v>296</v>
      </c>
      <c r="I2073" t="s">
        <v>310</v>
      </c>
      <c r="J2073" t="s">
        <v>295</v>
      </c>
      <c r="K2073">
        <f t="shared" si="71"/>
        <v>0</v>
      </c>
    </row>
    <row r="2074" spans="1:11" x14ac:dyDescent="0.25">
      <c r="A2074" s="75" t="str">
        <f t="shared" si="70"/>
        <v>Converge_13_config_TCOHIGH8512HDDistribuzione Linux</v>
      </c>
      <c r="C2074" s="80" t="s">
        <v>391</v>
      </c>
      <c r="D2074" t="s">
        <v>307</v>
      </c>
      <c r="E2074">
        <v>8</v>
      </c>
      <c r="F2074">
        <v>512</v>
      </c>
      <c r="G2074" t="s">
        <v>114</v>
      </c>
      <c r="H2074" t="s">
        <v>115</v>
      </c>
      <c r="I2074" t="s">
        <v>310</v>
      </c>
      <c r="J2074" t="s">
        <v>295</v>
      </c>
      <c r="K2074">
        <f t="shared" si="71"/>
        <v>0</v>
      </c>
    </row>
    <row r="2075" spans="1:11" x14ac:dyDescent="0.25">
      <c r="A2075" s="75" t="str">
        <f t="shared" si="70"/>
        <v>Converge_13_config_TCOHIGH8512HDWindows 11 Pro Education</v>
      </c>
      <c r="C2075" s="80" t="s">
        <v>391</v>
      </c>
      <c r="D2075" t="s">
        <v>307</v>
      </c>
      <c r="E2075">
        <v>8</v>
      </c>
      <c r="F2075">
        <v>512</v>
      </c>
      <c r="G2075" t="s">
        <v>114</v>
      </c>
      <c r="H2075" t="s">
        <v>304</v>
      </c>
      <c r="I2075" t="s">
        <v>310</v>
      </c>
      <c r="J2075" t="s">
        <v>295</v>
      </c>
      <c r="K2075">
        <f t="shared" si="71"/>
        <v>0</v>
      </c>
    </row>
    <row r="2076" spans="1:11" x14ac:dyDescent="0.25">
      <c r="A2076" s="75" t="str">
        <f t="shared" si="70"/>
        <v>Converge_13_config_TCOHIGH8512HDWindows 11 Pro</v>
      </c>
      <c r="C2076" s="80" t="s">
        <v>391</v>
      </c>
      <c r="D2076" t="s">
        <v>307</v>
      </c>
      <c r="E2076">
        <v>8</v>
      </c>
      <c r="F2076">
        <v>512</v>
      </c>
      <c r="G2076" t="s">
        <v>114</v>
      </c>
      <c r="H2076" t="s">
        <v>296</v>
      </c>
      <c r="I2076" t="s">
        <v>310</v>
      </c>
      <c r="J2076" t="s">
        <v>295</v>
      </c>
      <c r="K2076">
        <f t="shared" si="71"/>
        <v>0</v>
      </c>
    </row>
    <row r="2077" spans="1:11" x14ac:dyDescent="0.25">
      <c r="A2077" s="75" t="str">
        <f t="shared" si="70"/>
        <v>Converge_13_config_TCOHIGH16512HDDistribuzione Linux</v>
      </c>
      <c r="C2077" s="80" t="s">
        <v>391</v>
      </c>
      <c r="D2077" t="s">
        <v>307</v>
      </c>
      <c r="E2077">
        <v>16</v>
      </c>
      <c r="F2077">
        <v>512</v>
      </c>
      <c r="G2077" t="s">
        <v>114</v>
      </c>
      <c r="H2077" t="s">
        <v>115</v>
      </c>
      <c r="I2077" t="s">
        <v>310</v>
      </c>
      <c r="J2077" t="s">
        <v>295</v>
      </c>
      <c r="K2077">
        <f t="shared" si="71"/>
        <v>0</v>
      </c>
    </row>
    <row r="2078" spans="1:11" x14ac:dyDescent="0.25">
      <c r="A2078" s="75" t="str">
        <f t="shared" si="70"/>
        <v>Converge_13_config_TCOHIGH16512HDWindows 11 Pro Education</v>
      </c>
      <c r="C2078" s="80" t="s">
        <v>391</v>
      </c>
      <c r="D2078" t="s">
        <v>307</v>
      </c>
      <c r="E2078">
        <v>16</v>
      </c>
      <c r="F2078">
        <v>512</v>
      </c>
      <c r="G2078" t="s">
        <v>114</v>
      </c>
      <c r="H2078" t="s">
        <v>304</v>
      </c>
      <c r="I2078" t="s">
        <v>310</v>
      </c>
      <c r="J2078" t="s">
        <v>295</v>
      </c>
      <c r="K2078">
        <f t="shared" si="71"/>
        <v>0</v>
      </c>
    </row>
    <row r="2079" spans="1:11" x14ac:dyDescent="0.25">
      <c r="A2079" s="75" t="str">
        <f t="shared" si="70"/>
        <v>Converge_13_config_TCOHIGH16512HDWindows 11 Pro</v>
      </c>
      <c r="C2079" s="80" t="s">
        <v>391</v>
      </c>
      <c r="D2079" t="s">
        <v>307</v>
      </c>
      <c r="E2079">
        <v>16</v>
      </c>
      <c r="F2079">
        <v>512</v>
      </c>
      <c r="G2079" t="s">
        <v>114</v>
      </c>
      <c r="H2079" t="s">
        <v>296</v>
      </c>
      <c r="I2079" t="s">
        <v>310</v>
      </c>
      <c r="J2079" t="s">
        <v>295</v>
      </c>
      <c r="K2079">
        <f t="shared" si="71"/>
        <v>0</v>
      </c>
    </row>
    <row r="2080" spans="1:11" x14ac:dyDescent="0.25">
      <c r="A2080" s="75" t="str">
        <f t="shared" si="70"/>
        <v>Converge_13_config_TCOHIGH8256FHDDistribuzione Linux</v>
      </c>
      <c r="C2080" s="80" t="s">
        <v>391</v>
      </c>
      <c r="D2080" t="s">
        <v>307</v>
      </c>
      <c r="E2080">
        <v>8</v>
      </c>
      <c r="F2080">
        <v>256</v>
      </c>
      <c r="G2080" t="s">
        <v>303</v>
      </c>
      <c r="H2080" t="s">
        <v>115</v>
      </c>
      <c r="I2080" t="s">
        <v>310</v>
      </c>
      <c r="J2080" t="s">
        <v>295</v>
      </c>
      <c r="K2080">
        <f t="shared" si="71"/>
        <v>0</v>
      </c>
    </row>
    <row r="2081" spans="1:11" x14ac:dyDescent="0.25">
      <c r="A2081" s="75" t="str">
        <f t="shared" si="70"/>
        <v>Converge_13_config_TCOHIGH8256FHDWindows 11 Pro Education</v>
      </c>
      <c r="C2081" s="80" t="s">
        <v>391</v>
      </c>
      <c r="D2081" t="s">
        <v>307</v>
      </c>
      <c r="E2081">
        <v>8</v>
      </c>
      <c r="F2081">
        <v>256</v>
      </c>
      <c r="G2081" t="s">
        <v>303</v>
      </c>
      <c r="H2081" t="s">
        <v>304</v>
      </c>
      <c r="I2081" t="s">
        <v>310</v>
      </c>
      <c r="J2081" t="s">
        <v>295</v>
      </c>
      <c r="K2081">
        <f t="shared" si="71"/>
        <v>0</v>
      </c>
    </row>
    <row r="2082" spans="1:11" x14ac:dyDescent="0.25">
      <c r="A2082" s="75" t="str">
        <f t="shared" si="70"/>
        <v>Converge_13_config_TCOHIGH8256FHDWindows 11 Pro</v>
      </c>
      <c r="C2082" s="80" t="s">
        <v>391</v>
      </c>
      <c r="D2082" t="s">
        <v>307</v>
      </c>
      <c r="E2082">
        <v>8</v>
      </c>
      <c r="F2082">
        <v>256</v>
      </c>
      <c r="G2082" t="s">
        <v>303</v>
      </c>
      <c r="H2082" t="s">
        <v>296</v>
      </c>
      <c r="I2082" t="s">
        <v>310</v>
      </c>
      <c r="J2082" t="s">
        <v>295</v>
      </c>
      <c r="K2082">
        <f t="shared" si="71"/>
        <v>0</v>
      </c>
    </row>
    <row r="2083" spans="1:11" x14ac:dyDescent="0.25">
      <c r="A2083" s="75" t="str">
        <f t="shared" si="70"/>
        <v>Converge_13_config_TCOHIGH16256FHDDistribuzione Linux</v>
      </c>
      <c r="C2083" s="80" t="s">
        <v>391</v>
      </c>
      <c r="D2083" t="s">
        <v>307</v>
      </c>
      <c r="E2083">
        <v>16</v>
      </c>
      <c r="F2083">
        <v>256</v>
      </c>
      <c r="G2083" t="s">
        <v>303</v>
      </c>
      <c r="H2083" t="s">
        <v>115</v>
      </c>
      <c r="I2083" t="s">
        <v>310</v>
      </c>
      <c r="J2083" t="s">
        <v>297</v>
      </c>
      <c r="K2083">
        <f t="shared" si="71"/>
        <v>1</v>
      </c>
    </row>
    <row r="2084" spans="1:11" x14ac:dyDescent="0.25">
      <c r="A2084" s="75" t="str">
        <f t="shared" si="70"/>
        <v>Converge_13_config_TCOHIGH16256FHDWindows 11 Pro Education</v>
      </c>
      <c r="C2084" s="80" t="s">
        <v>391</v>
      </c>
      <c r="D2084" t="s">
        <v>307</v>
      </c>
      <c r="E2084">
        <v>16</v>
      </c>
      <c r="F2084">
        <v>256</v>
      </c>
      <c r="G2084" t="s">
        <v>303</v>
      </c>
      <c r="H2084" t="s">
        <v>304</v>
      </c>
      <c r="I2084" t="s">
        <v>310</v>
      </c>
      <c r="J2084" t="s">
        <v>295</v>
      </c>
      <c r="K2084">
        <f t="shared" si="71"/>
        <v>0</v>
      </c>
    </row>
    <row r="2085" spans="1:11" x14ac:dyDescent="0.25">
      <c r="A2085" s="75" t="str">
        <f t="shared" ref="A2085:A2148" si="72">C2085&amp;"_"&amp;I2085&amp;D2085&amp;E2085&amp;F2085&amp;G2085&amp;H2085</f>
        <v>Converge_13_config_TCOHIGH16256FHDWindows 11 Pro</v>
      </c>
      <c r="C2085" s="80" t="s">
        <v>391</v>
      </c>
      <c r="D2085" t="s">
        <v>307</v>
      </c>
      <c r="E2085">
        <v>16</v>
      </c>
      <c r="F2085">
        <v>256</v>
      </c>
      <c r="G2085" t="s">
        <v>303</v>
      </c>
      <c r="H2085" t="s">
        <v>296</v>
      </c>
      <c r="I2085" t="s">
        <v>310</v>
      </c>
      <c r="J2085" t="s">
        <v>297</v>
      </c>
      <c r="K2085">
        <f t="shared" si="71"/>
        <v>1</v>
      </c>
    </row>
    <row r="2086" spans="1:11" x14ac:dyDescent="0.25">
      <c r="A2086" s="75" t="str">
        <f t="shared" si="72"/>
        <v>Converge_13_config_TCOHIGH8512FHDDistribuzione Linux</v>
      </c>
      <c r="C2086" s="80" t="s">
        <v>391</v>
      </c>
      <c r="D2086" t="s">
        <v>307</v>
      </c>
      <c r="E2086">
        <v>8</v>
      </c>
      <c r="F2086">
        <v>512</v>
      </c>
      <c r="G2086" t="s">
        <v>303</v>
      </c>
      <c r="H2086" t="s">
        <v>115</v>
      </c>
      <c r="I2086" t="s">
        <v>310</v>
      </c>
      <c r="J2086" t="s">
        <v>295</v>
      </c>
      <c r="K2086">
        <f t="shared" si="71"/>
        <v>0</v>
      </c>
    </row>
    <row r="2087" spans="1:11" x14ac:dyDescent="0.25">
      <c r="A2087" s="75" t="str">
        <f t="shared" si="72"/>
        <v>Converge_13_config_TCOHIGH8512FHDWindows 11 Pro Education</v>
      </c>
      <c r="C2087" s="80" t="s">
        <v>391</v>
      </c>
      <c r="D2087" t="s">
        <v>307</v>
      </c>
      <c r="E2087">
        <v>8</v>
      </c>
      <c r="F2087">
        <v>512</v>
      </c>
      <c r="G2087" t="s">
        <v>303</v>
      </c>
      <c r="H2087" t="s">
        <v>304</v>
      </c>
      <c r="I2087" t="s">
        <v>310</v>
      </c>
      <c r="J2087" t="s">
        <v>295</v>
      </c>
      <c r="K2087">
        <f t="shared" si="71"/>
        <v>0</v>
      </c>
    </row>
    <row r="2088" spans="1:11" x14ac:dyDescent="0.25">
      <c r="A2088" s="75" t="str">
        <f t="shared" si="72"/>
        <v>Converge_13_config_TCOHIGH8512FHDWindows 11 Pro</v>
      </c>
      <c r="C2088" s="80" t="s">
        <v>391</v>
      </c>
      <c r="D2088" t="s">
        <v>307</v>
      </c>
      <c r="E2088">
        <v>8</v>
      </c>
      <c r="F2088">
        <v>512</v>
      </c>
      <c r="G2088" t="s">
        <v>303</v>
      </c>
      <c r="H2088" t="s">
        <v>296</v>
      </c>
      <c r="I2088" t="s">
        <v>310</v>
      </c>
      <c r="J2088" t="s">
        <v>295</v>
      </c>
      <c r="K2088">
        <f t="shared" si="71"/>
        <v>0</v>
      </c>
    </row>
    <row r="2089" spans="1:11" x14ac:dyDescent="0.25">
      <c r="A2089" s="75" t="str">
        <f t="shared" si="72"/>
        <v>Converge_13_config_TCOHIGH16512FHDDistribuzione Linux</v>
      </c>
      <c r="C2089" s="80" t="s">
        <v>391</v>
      </c>
      <c r="D2089" t="s">
        <v>307</v>
      </c>
      <c r="E2089">
        <v>16</v>
      </c>
      <c r="F2089">
        <v>512</v>
      </c>
      <c r="G2089" t="s">
        <v>303</v>
      </c>
      <c r="H2089" t="s">
        <v>115</v>
      </c>
      <c r="I2089" t="s">
        <v>310</v>
      </c>
      <c r="J2089" t="s">
        <v>297</v>
      </c>
      <c r="K2089">
        <f t="shared" si="71"/>
        <v>1</v>
      </c>
    </row>
    <row r="2090" spans="1:11" x14ac:dyDescent="0.25">
      <c r="A2090" s="75" t="str">
        <f t="shared" si="72"/>
        <v>Converge_13_config_TCOHIGH16512FHDWindows 11 Pro Education</v>
      </c>
      <c r="C2090" s="80" t="s">
        <v>391</v>
      </c>
      <c r="D2090" t="s">
        <v>307</v>
      </c>
      <c r="E2090">
        <v>16</v>
      </c>
      <c r="F2090">
        <v>512</v>
      </c>
      <c r="G2090" t="s">
        <v>303</v>
      </c>
      <c r="H2090" t="s">
        <v>304</v>
      </c>
      <c r="I2090" t="s">
        <v>310</v>
      </c>
      <c r="J2090" t="s">
        <v>295</v>
      </c>
      <c r="K2090">
        <f t="shared" si="71"/>
        <v>0</v>
      </c>
    </row>
    <row r="2091" spans="1:11" x14ac:dyDescent="0.25">
      <c r="A2091" s="75" t="str">
        <f t="shared" si="72"/>
        <v>Converge_13_config_TCOHIGH16512FHDWindows 11 Pro</v>
      </c>
      <c r="C2091" s="80" t="s">
        <v>391</v>
      </c>
      <c r="D2091" t="s">
        <v>307</v>
      </c>
      <c r="E2091">
        <v>16</v>
      </c>
      <c r="F2091">
        <v>512</v>
      </c>
      <c r="G2091" t="s">
        <v>303</v>
      </c>
      <c r="H2091" t="s">
        <v>296</v>
      </c>
      <c r="I2091" t="s">
        <v>310</v>
      </c>
      <c r="J2091" t="s">
        <v>297</v>
      </c>
      <c r="K2091">
        <f t="shared" si="71"/>
        <v>1</v>
      </c>
    </row>
    <row r="2092" spans="1:11" x14ac:dyDescent="0.25">
      <c r="A2092" s="75" t="str">
        <f t="shared" si="72"/>
        <v>Italware_15_config_standardLOW8256HDDistribuzione Linux</v>
      </c>
      <c r="C2092" s="80" t="s">
        <v>392</v>
      </c>
      <c r="D2092" t="s">
        <v>305</v>
      </c>
      <c r="E2092">
        <v>8</v>
      </c>
      <c r="F2092">
        <v>256</v>
      </c>
      <c r="G2092" t="s">
        <v>114</v>
      </c>
      <c r="H2092" t="s">
        <v>115</v>
      </c>
      <c r="I2092" t="s">
        <v>313</v>
      </c>
      <c r="J2092" t="s">
        <v>297</v>
      </c>
      <c r="K2092">
        <f t="shared" si="71"/>
        <v>1</v>
      </c>
    </row>
    <row r="2093" spans="1:11" x14ac:dyDescent="0.25">
      <c r="A2093" s="75" t="str">
        <f t="shared" si="72"/>
        <v>Italware_15_config_standardLOW8256HDWindows 11 Pro Education</v>
      </c>
      <c r="C2093" s="80" t="s">
        <v>392</v>
      </c>
      <c r="D2093" t="s">
        <v>305</v>
      </c>
      <c r="E2093">
        <v>8</v>
      </c>
      <c r="F2093">
        <v>256</v>
      </c>
      <c r="G2093" t="s">
        <v>114</v>
      </c>
      <c r="H2093" t="s">
        <v>304</v>
      </c>
      <c r="I2093" t="s">
        <v>313</v>
      </c>
      <c r="J2093" t="s">
        <v>297</v>
      </c>
      <c r="K2093">
        <f t="shared" si="71"/>
        <v>1</v>
      </c>
    </row>
    <row r="2094" spans="1:11" x14ac:dyDescent="0.25">
      <c r="A2094" s="75" t="str">
        <f t="shared" si="72"/>
        <v>Italware_15_config_standardLOW8256HDWindows 11 Pro</v>
      </c>
      <c r="C2094" s="80" t="s">
        <v>392</v>
      </c>
      <c r="D2094" t="s">
        <v>305</v>
      </c>
      <c r="E2094">
        <v>8</v>
      </c>
      <c r="F2094">
        <v>256</v>
      </c>
      <c r="G2094" t="s">
        <v>114</v>
      </c>
      <c r="H2094" t="s">
        <v>296</v>
      </c>
      <c r="I2094" t="s">
        <v>313</v>
      </c>
      <c r="J2094" t="s">
        <v>297</v>
      </c>
      <c r="K2094">
        <f t="shared" si="71"/>
        <v>1</v>
      </c>
    </row>
    <row r="2095" spans="1:11" x14ac:dyDescent="0.25">
      <c r="A2095" s="75" t="str">
        <f t="shared" si="72"/>
        <v>Italware_15_config_standardLOW16256HDDistribuzione Linux</v>
      </c>
      <c r="C2095" s="80" t="s">
        <v>392</v>
      </c>
      <c r="D2095" t="s">
        <v>305</v>
      </c>
      <c r="E2095">
        <v>16</v>
      </c>
      <c r="F2095">
        <v>256</v>
      </c>
      <c r="G2095" t="s">
        <v>114</v>
      </c>
      <c r="H2095" t="s">
        <v>115</v>
      </c>
      <c r="I2095" t="s">
        <v>313</v>
      </c>
      <c r="J2095" t="s">
        <v>297</v>
      </c>
      <c r="K2095">
        <f t="shared" si="71"/>
        <v>1</v>
      </c>
    </row>
    <row r="2096" spans="1:11" x14ac:dyDescent="0.25">
      <c r="A2096" s="75" t="str">
        <f t="shared" si="72"/>
        <v>Italware_15_config_standardLOW16256HDWindows 11 Pro Education</v>
      </c>
      <c r="C2096" s="80" t="s">
        <v>392</v>
      </c>
      <c r="D2096" t="s">
        <v>305</v>
      </c>
      <c r="E2096">
        <v>16</v>
      </c>
      <c r="F2096">
        <v>256</v>
      </c>
      <c r="G2096" t="s">
        <v>114</v>
      </c>
      <c r="H2096" t="s">
        <v>304</v>
      </c>
      <c r="I2096" t="s">
        <v>313</v>
      </c>
      <c r="J2096" t="s">
        <v>297</v>
      </c>
      <c r="K2096">
        <f t="shared" si="71"/>
        <v>1</v>
      </c>
    </row>
    <row r="2097" spans="1:11" x14ac:dyDescent="0.25">
      <c r="A2097" s="75" t="str">
        <f t="shared" si="72"/>
        <v>Italware_15_config_standardLOW16256HDWindows 11 Pro</v>
      </c>
      <c r="C2097" s="80" t="s">
        <v>392</v>
      </c>
      <c r="D2097" t="s">
        <v>305</v>
      </c>
      <c r="E2097">
        <v>16</v>
      </c>
      <c r="F2097">
        <v>256</v>
      </c>
      <c r="G2097" t="s">
        <v>114</v>
      </c>
      <c r="H2097" t="s">
        <v>296</v>
      </c>
      <c r="I2097" t="s">
        <v>313</v>
      </c>
      <c r="J2097" t="s">
        <v>297</v>
      </c>
      <c r="K2097">
        <f t="shared" si="71"/>
        <v>1</v>
      </c>
    </row>
    <row r="2098" spans="1:11" x14ac:dyDescent="0.25">
      <c r="A2098" s="75" t="str">
        <f t="shared" si="72"/>
        <v>Italware_15_config_standardLOW8512HDDistribuzione Linux</v>
      </c>
      <c r="C2098" s="80" t="s">
        <v>392</v>
      </c>
      <c r="D2098" t="s">
        <v>305</v>
      </c>
      <c r="E2098">
        <v>8</v>
      </c>
      <c r="F2098">
        <v>512</v>
      </c>
      <c r="G2098" t="s">
        <v>114</v>
      </c>
      <c r="H2098" t="s">
        <v>115</v>
      </c>
      <c r="I2098" t="s">
        <v>313</v>
      </c>
      <c r="J2098" t="s">
        <v>297</v>
      </c>
      <c r="K2098">
        <f t="shared" si="71"/>
        <v>1</v>
      </c>
    </row>
    <row r="2099" spans="1:11" x14ac:dyDescent="0.25">
      <c r="A2099" s="75" t="str">
        <f t="shared" si="72"/>
        <v>Italware_15_config_standardLOW8512HDWindows 11 Pro Education</v>
      </c>
      <c r="C2099" s="80" t="s">
        <v>392</v>
      </c>
      <c r="D2099" t="s">
        <v>305</v>
      </c>
      <c r="E2099">
        <v>8</v>
      </c>
      <c r="F2099">
        <v>512</v>
      </c>
      <c r="G2099" t="s">
        <v>114</v>
      </c>
      <c r="H2099" t="s">
        <v>304</v>
      </c>
      <c r="I2099" t="s">
        <v>313</v>
      </c>
      <c r="J2099" t="s">
        <v>297</v>
      </c>
      <c r="K2099">
        <f t="shared" si="71"/>
        <v>1</v>
      </c>
    </row>
    <row r="2100" spans="1:11" x14ac:dyDescent="0.25">
      <c r="A2100" s="75" t="str">
        <f t="shared" si="72"/>
        <v>Italware_15_config_standardLOW8512HDWindows 11 Pro</v>
      </c>
      <c r="C2100" s="80" t="s">
        <v>392</v>
      </c>
      <c r="D2100" t="s">
        <v>305</v>
      </c>
      <c r="E2100">
        <v>8</v>
      </c>
      <c r="F2100">
        <v>512</v>
      </c>
      <c r="G2100" t="s">
        <v>114</v>
      </c>
      <c r="H2100" t="s">
        <v>296</v>
      </c>
      <c r="I2100" t="s">
        <v>313</v>
      </c>
      <c r="J2100" t="s">
        <v>297</v>
      </c>
      <c r="K2100">
        <f t="shared" si="71"/>
        <v>1</v>
      </c>
    </row>
    <row r="2101" spans="1:11" x14ac:dyDescent="0.25">
      <c r="A2101" s="75" t="str">
        <f t="shared" si="72"/>
        <v>Italware_15_config_standardLOW16512HDDistribuzione Linux</v>
      </c>
      <c r="C2101" s="80" t="s">
        <v>392</v>
      </c>
      <c r="D2101" t="s">
        <v>305</v>
      </c>
      <c r="E2101">
        <v>16</v>
      </c>
      <c r="F2101">
        <v>512</v>
      </c>
      <c r="G2101" t="s">
        <v>114</v>
      </c>
      <c r="H2101" t="s">
        <v>115</v>
      </c>
      <c r="I2101" t="s">
        <v>313</v>
      </c>
      <c r="J2101" t="s">
        <v>297</v>
      </c>
      <c r="K2101">
        <f t="shared" si="71"/>
        <v>1</v>
      </c>
    </row>
    <row r="2102" spans="1:11" x14ac:dyDescent="0.25">
      <c r="A2102" s="75" t="str">
        <f t="shared" si="72"/>
        <v>Italware_15_config_standardLOW16512HDWindows 11 Pro Education</v>
      </c>
      <c r="C2102" s="80" t="s">
        <v>392</v>
      </c>
      <c r="D2102" t="s">
        <v>305</v>
      </c>
      <c r="E2102">
        <v>16</v>
      </c>
      <c r="F2102">
        <v>512</v>
      </c>
      <c r="G2102" t="s">
        <v>114</v>
      </c>
      <c r="H2102" t="s">
        <v>304</v>
      </c>
      <c r="I2102" t="s">
        <v>313</v>
      </c>
      <c r="J2102" t="s">
        <v>297</v>
      </c>
      <c r="K2102">
        <f t="shared" si="71"/>
        <v>1</v>
      </c>
    </row>
    <row r="2103" spans="1:11" x14ac:dyDescent="0.25">
      <c r="A2103" s="75" t="str">
        <f t="shared" si="72"/>
        <v>Italware_15_config_standardLOW16512HDWindows 11 Pro</v>
      </c>
      <c r="C2103" s="80" t="s">
        <v>392</v>
      </c>
      <c r="D2103" t="s">
        <v>305</v>
      </c>
      <c r="E2103">
        <v>16</v>
      </c>
      <c r="F2103">
        <v>512</v>
      </c>
      <c r="G2103" t="s">
        <v>114</v>
      </c>
      <c r="H2103" t="s">
        <v>296</v>
      </c>
      <c r="I2103" t="s">
        <v>313</v>
      </c>
      <c r="J2103" t="s">
        <v>297</v>
      </c>
      <c r="K2103">
        <f t="shared" si="71"/>
        <v>1</v>
      </c>
    </row>
    <row r="2104" spans="1:11" x14ac:dyDescent="0.25">
      <c r="A2104" s="75" t="str">
        <f t="shared" si="72"/>
        <v>Italware_15_config_standardLOW8256FHDDistribuzione Linux</v>
      </c>
      <c r="C2104" s="80" t="s">
        <v>392</v>
      </c>
      <c r="D2104" t="s">
        <v>305</v>
      </c>
      <c r="E2104">
        <v>8</v>
      </c>
      <c r="F2104">
        <v>256</v>
      </c>
      <c r="G2104" t="s">
        <v>303</v>
      </c>
      <c r="H2104" t="s">
        <v>115</v>
      </c>
      <c r="I2104" t="s">
        <v>313</v>
      </c>
      <c r="J2104" t="s">
        <v>297</v>
      </c>
      <c r="K2104">
        <f t="shared" si="71"/>
        <v>1</v>
      </c>
    </row>
    <row r="2105" spans="1:11" x14ac:dyDescent="0.25">
      <c r="A2105" s="75" t="str">
        <f t="shared" si="72"/>
        <v>Italware_15_config_standardLOW8256FHDWindows 11 Pro Education</v>
      </c>
      <c r="C2105" s="80" t="s">
        <v>392</v>
      </c>
      <c r="D2105" t="s">
        <v>305</v>
      </c>
      <c r="E2105">
        <v>8</v>
      </c>
      <c r="F2105">
        <v>256</v>
      </c>
      <c r="G2105" t="s">
        <v>303</v>
      </c>
      <c r="H2105" t="s">
        <v>304</v>
      </c>
      <c r="I2105" t="s">
        <v>313</v>
      </c>
      <c r="J2105" t="s">
        <v>297</v>
      </c>
      <c r="K2105">
        <f t="shared" si="71"/>
        <v>1</v>
      </c>
    </row>
    <row r="2106" spans="1:11" x14ac:dyDescent="0.25">
      <c r="A2106" s="75" t="str">
        <f t="shared" si="72"/>
        <v>Italware_15_config_standardLOW8256FHDWindows 11 Pro</v>
      </c>
      <c r="C2106" s="80" t="s">
        <v>392</v>
      </c>
      <c r="D2106" t="s">
        <v>305</v>
      </c>
      <c r="E2106">
        <v>8</v>
      </c>
      <c r="F2106">
        <v>256</v>
      </c>
      <c r="G2106" t="s">
        <v>303</v>
      </c>
      <c r="H2106" t="s">
        <v>296</v>
      </c>
      <c r="I2106" t="s">
        <v>313</v>
      </c>
      <c r="J2106" t="s">
        <v>297</v>
      </c>
      <c r="K2106">
        <f t="shared" si="71"/>
        <v>1</v>
      </c>
    </row>
    <row r="2107" spans="1:11" x14ac:dyDescent="0.25">
      <c r="A2107" s="75" t="str">
        <f t="shared" si="72"/>
        <v>Italware_15_config_standardLOW16256FHDDistribuzione Linux</v>
      </c>
      <c r="C2107" s="80" t="s">
        <v>392</v>
      </c>
      <c r="D2107" t="s">
        <v>305</v>
      </c>
      <c r="E2107">
        <v>16</v>
      </c>
      <c r="F2107">
        <v>256</v>
      </c>
      <c r="G2107" t="s">
        <v>303</v>
      </c>
      <c r="H2107" t="s">
        <v>115</v>
      </c>
      <c r="I2107" t="s">
        <v>313</v>
      </c>
      <c r="J2107" t="s">
        <v>297</v>
      </c>
      <c r="K2107">
        <f t="shared" si="71"/>
        <v>1</v>
      </c>
    </row>
    <row r="2108" spans="1:11" x14ac:dyDescent="0.25">
      <c r="A2108" s="75" t="str">
        <f t="shared" si="72"/>
        <v>Italware_15_config_standardLOW16256FHDWindows 11 Pro Education</v>
      </c>
      <c r="C2108" s="80" t="s">
        <v>392</v>
      </c>
      <c r="D2108" t="s">
        <v>305</v>
      </c>
      <c r="E2108">
        <v>16</v>
      </c>
      <c r="F2108">
        <v>256</v>
      </c>
      <c r="G2108" t="s">
        <v>303</v>
      </c>
      <c r="H2108" t="s">
        <v>304</v>
      </c>
      <c r="I2108" t="s">
        <v>313</v>
      </c>
      <c r="J2108" t="s">
        <v>297</v>
      </c>
      <c r="K2108">
        <f t="shared" si="71"/>
        <v>1</v>
      </c>
    </row>
    <row r="2109" spans="1:11" x14ac:dyDescent="0.25">
      <c r="A2109" s="75" t="str">
        <f t="shared" si="72"/>
        <v>Italware_15_config_standardLOW16256FHDWindows 11 Pro</v>
      </c>
      <c r="C2109" s="80" t="s">
        <v>392</v>
      </c>
      <c r="D2109" t="s">
        <v>305</v>
      </c>
      <c r="E2109">
        <v>16</v>
      </c>
      <c r="F2109">
        <v>256</v>
      </c>
      <c r="G2109" t="s">
        <v>303</v>
      </c>
      <c r="H2109" t="s">
        <v>296</v>
      </c>
      <c r="I2109" t="s">
        <v>313</v>
      </c>
      <c r="J2109" t="s">
        <v>297</v>
      </c>
      <c r="K2109">
        <f t="shared" si="71"/>
        <v>1</v>
      </c>
    </row>
    <row r="2110" spans="1:11" x14ac:dyDescent="0.25">
      <c r="A2110" s="75" t="str">
        <f t="shared" si="72"/>
        <v>Italware_15_config_standardLOW8512FHDDistribuzione Linux</v>
      </c>
      <c r="C2110" s="80" t="s">
        <v>392</v>
      </c>
      <c r="D2110" t="s">
        <v>305</v>
      </c>
      <c r="E2110">
        <v>8</v>
      </c>
      <c r="F2110">
        <v>512</v>
      </c>
      <c r="G2110" t="s">
        <v>303</v>
      </c>
      <c r="H2110" t="s">
        <v>115</v>
      </c>
      <c r="I2110" t="s">
        <v>313</v>
      </c>
      <c r="J2110" t="s">
        <v>297</v>
      </c>
      <c r="K2110">
        <f t="shared" si="71"/>
        <v>1</v>
      </c>
    </row>
    <row r="2111" spans="1:11" x14ac:dyDescent="0.25">
      <c r="A2111" s="75" t="str">
        <f t="shared" si="72"/>
        <v>Italware_15_config_standardLOW8512FHDWindows 11 Pro Education</v>
      </c>
      <c r="C2111" s="80" t="s">
        <v>392</v>
      </c>
      <c r="D2111" t="s">
        <v>305</v>
      </c>
      <c r="E2111">
        <v>8</v>
      </c>
      <c r="F2111">
        <v>512</v>
      </c>
      <c r="G2111" t="s">
        <v>303</v>
      </c>
      <c r="H2111" t="s">
        <v>304</v>
      </c>
      <c r="I2111" t="s">
        <v>313</v>
      </c>
      <c r="J2111" t="s">
        <v>297</v>
      </c>
      <c r="K2111">
        <f t="shared" si="71"/>
        <v>1</v>
      </c>
    </row>
    <row r="2112" spans="1:11" x14ac:dyDescent="0.25">
      <c r="A2112" s="75" t="str">
        <f t="shared" si="72"/>
        <v>Italware_15_config_standardLOW8512FHDWindows 11 Pro</v>
      </c>
      <c r="C2112" s="80" t="s">
        <v>392</v>
      </c>
      <c r="D2112" t="s">
        <v>305</v>
      </c>
      <c r="E2112">
        <v>8</v>
      </c>
      <c r="F2112">
        <v>512</v>
      </c>
      <c r="G2112" t="s">
        <v>303</v>
      </c>
      <c r="H2112" t="s">
        <v>296</v>
      </c>
      <c r="I2112" t="s">
        <v>313</v>
      </c>
      <c r="J2112" t="s">
        <v>297</v>
      </c>
      <c r="K2112">
        <f t="shared" si="71"/>
        <v>1</v>
      </c>
    </row>
    <row r="2113" spans="1:11" x14ac:dyDescent="0.25">
      <c r="A2113" s="75" t="str">
        <f t="shared" si="72"/>
        <v>Italware_15_config_standardLOW16512FHDDistribuzione Linux</v>
      </c>
      <c r="C2113" s="80" t="s">
        <v>392</v>
      </c>
      <c r="D2113" t="s">
        <v>305</v>
      </c>
      <c r="E2113">
        <v>16</v>
      </c>
      <c r="F2113">
        <v>512</v>
      </c>
      <c r="G2113" t="s">
        <v>303</v>
      </c>
      <c r="H2113" t="s">
        <v>115</v>
      </c>
      <c r="I2113" t="s">
        <v>313</v>
      </c>
      <c r="J2113" t="s">
        <v>297</v>
      </c>
      <c r="K2113">
        <f t="shared" si="71"/>
        <v>1</v>
      </c>
    </row>
    <row r="2114" spans="1:11" x14ac:dyDescent="0.25">
      <c r="A2114" s="75" t="str">
        <f t="shared" si="72"/>
        <v>Italware_15_config_standardLOW16512FHDWindows 11 Pro Education</v>
      </c>
      <c r="C2114" s="80" t="s">
        <v>392</v>
      </c>
      <c r="D2114" t="s">
        <v>305</v>
      </c>
      <c r="E2114">
        <v>16</v>
      </c>
      <c r="F2114">
        <v>512</v>
      </c>
      <c r="G2114" t="s">
        <v>303</v>
      </c>
      <c r="H2114" t="s">
        <v>304</v>
      </c>
      <c r="I2114" t="s">
        <v>313</v>
      </c>
      <c r="J2114" t="s">
        <v>297</v>
      </c>
      <c r="K2114">
        <f t="shared" si="71"/>
        <v>1</v>
      </c>
    </row>
    <row r="2115" spans="1:11" x14ac:dyDescent="0.25">
      <c r="A2115" s="75" t="str">
        <f t="shared" si="72"/>
        <v>Italware_15_config_standardLOW16512FHDWindows 11 Pro</v>
      </c>
      <c r="C2115" s="80" t="s">
        <v>392</v>
      </c>
      <c r="D2115" t="s">
        <v>305</v>
      </c>
      <c r="E2115">
        <v>16</v>
      </c>
      <c r="F2115">
        <v>512</v>
      </c>
      <c r="G2115" t="s">
        <v>303</v>
      </c>
      <c r="H2115" t="s">
        <v>296</v>
      </c>
      <c r="I2115" t="s">
        <v>313</v>
      </c>
      <c r="J2115" t="s">
        <v>297</v>
      </c>
      <c r="K2115">
        <f t="shared" si="71"/>
        <v>1</v>
      </c>
    </row>
    <row r="2116" spans="1:11" x14ac:dyDescent="0.25">
      <c r="A2116" s="75" t="str">
        <f t="shared" si="72"/>
        <v>Italware_15_config_standardMID8256HDDistribuzione Linux</v>
      </c>
      <c r="C2116" s="80" t="s">
        <v>392</v>
      </c>
      <c r="D2116" t="s">
        <v>306</v>
      </c>
      <c r="E2116">
        <v>8</v>
      </c>
      <c r="F2116">
        <v>256</v>
      </c>
      <c r="G2116" t="s">
        <v>114</v>
      </c>
      <c r="H2116" t="s">
        <v>115</v>
      </c>
      <c r="I2116" t="s">
        <v>313</v>
      </c>
      <c r="J2116" t="s">
        <v>297</v>
      </c>
      <c r="K2116">
        <f t="shared" si="71"/>
        <v>1</v>
      </c>
    </row>
    <row r="2117" spans="1:11" x14ac:dyDescent="0.25">
      <c r="A2117" s="75" t="str">
        <f t="shared" si="72"/>
        <v>Italware_15_config_standardMID8256HDWindows 11 Pro Education</v>
      </c>
      <c r="C2117" s="80" t="s">
        <v>392</v>
      </c>
      <c r="D2117" t="s">
        <v>306</v>
      </c>
      <c r="E2117">
        <v>8</v>
      </c>
      <c r="F2117">
        <v>256</v>
      </c>
      <c r="G2117" t="s">
        <v>114</v>
      </c>
      <c r="H2117" t="s">
        <v>304</v>
      </c>
      <c r="I2117" t="s">
        <v>313</v>
      </c>
      <c r="J2117" t="s">
        <v>297</v>
      </c>
      <c r="K2117">
        <f t="shared" si="71"/>
        <v>1</v>
      </c>
    </row>
    <row r="2118" spans="1:11" x14ac:dyDescent="0.25">
      <c r="A2118" s="75" t="str">
        <f t="shared" si="72"/>
        <v>Italware_15_config_standardMID8256HDWindows 11 Pro</v>
      </c>
      <c r="C2118" s="80" t="s">
        <v>392</v>
      </c>
      <c r="D2118" t="s">
        <v>306</v>
      </c>
      <c r="E2118">
        <v>8</v>
      </c>
      <c r="F2118">
        <v>256</v>
      </c>
      <c r="G2118" t="s">
        <v>114</v>
      </c>
      <c r="H2118" t="s">
        <v>296</v>
      </c>
      <c r="I2118" t="s">
        <v>313</v>
      </c>
      <c r="J2118" t="s">
        <v>297</v>
      </c>
      <c r="K2118">
        <f t="shared" si="71"/>
        <v>1</v>
      </c>
    </row>
    <row r="2119" spans="1:11" x14ac:dyDescent="0.25">
      <c r="A2119" s="75" t="str">
        <f t="shared" si="72"/>
        <v>Italware_15_config_standardMID16256HDDistribuzione Linux</v>
      </c>
      <c r="C2119" s="80" t="s">
        <v>392</v>
      </c>
      <c r="D2119" t="s">
        <v>306</v>
      </c>
      <c r="E2119">
        <v>16</v>
      </c>
      <c r="F2119">
        <v>256</v>
      </c>
      <c r="G2119" t="s">
        <v>114</v>
      </c>
      <c r="H2119" t="s">
        <v>115</v>
      </c>
      <c r="I2119" t="s">
        <v>313</v>
      </c>
      <c r="J2119" t="s">
        <v>297</v>
      </c>
      <c r="K2119">
        <f t="shared" si="71"/>
        <v>1</v>
      </c>
    </row>
    <row r="2120" spans="1:11" x14ac:dyDescent="0.25">
      <c r="A2120" s="75" t="str">
        <f t="shared" si="72"/>
        <v>Italware_15_config_standardMID16256HDWindows 11 Pro Education</v>
      </c>
      <c r="C2120" s="80" t="s">
        <v>392</v>
      </c>
      <c r="D2120" t="s">
        <v>306</v>
      </c>
      <c r="E2120">
        <v>16</v>
      </c>
      <c r="F2120">
        <v>256</v>
      </c>
      <c r="G2120" t="s">
        <v>114</v>
      </c>
      <c r="H2120" t="s">
        <v>304</v>
      </c>
      <c r="I2120" t="s">
        <v>313</v>
      </c>
      <c r="J2120" t="s">
        <v>297</v>
      </c>
      <c r="K2120">
        <f t="shared" si="71"/>
        <v>1</v>
      </c>
    </row>
    <row r="2121" spans="1:11" x14ac:dyDescent="0.25">
      <c r="A2121" s="75" t="str">
        <f t="shared" si="72"/>
        <v>Italware_15_config_standardMID16256HDWindows 11 Pro</v>
      </c>
      <c r="C2121" s="80" t="s">
        <v>392</v>
      </c>
      <c r="D2121" t="s">
        <v>306</v>
      </c>
      <c r="E2121">
        <v>16</v>
      </c>
      <c r="F2121">
        <v>256</v>
      </c>
      <c r="G2121" t="s">
        <v>114</v>
      </c>
      <c r="H2121" t="s">
        <v>296</v>
      </c>
      <c r="I2121" t="s">
        <v>313</v>
      </c>
      <c r="J2121" t="s">
        <v>297</v>
      </c>
      <c r="K2121">
        <f t="shared" si="71"/>
        <v>1</v>
      </c>
    </row>
    <row r="2122" spans="1:11" x14ac:dyDescent="0.25">
      <c r="A2122" s="75" t="str">
        <f t="shared" si="72"/>
        <v>Italware_15_config_standardMID8512HDDistribuzione Linux</v>
      </c>
      <c r="C2122" s="80" t="s">
        <v>392</v>
      </c>
      <c r="D2122" t="s">
        <v>306</v>
      </c>
      <c r="E2122">
        <v>8</v>
      </c>
      <c r="F2122">
        <v>512</v>
      </c>
      <c r="G2122" t="s">
        <v>114</v>
      </c>
      <c r="H2122" t="s">
        <v>115</v>
      </c>
      <c r="I2122" t="s">
        <v>313</v>
      </c>
      <c r="J2122" t="s">
        <v>297</v>
      </c>
      <c r="K2122">
        <f t="shared" si="71"/>
        <v>1</v>
      </c>
    </row>
    <row r="2123" spans="1:11" x14ac:dyDescent="0.25">
      <c r="A2123" s="75" t="str">
        <f t="shared" si="72"/>
        <v>Italware_15_config_standardMID8512HDWindows 11 Pro Education</v>
      </c>
      <c r="C2123" s="80" t="s">
        <v>392</v>
      </c>
      <c r="D2123" t="s">
        <v>306</v>
      </c>
      <c r="E2123">
        <v>8</v>
      </c>
      <c r="F2123">
        <v>512</v>
      </c>
      <c r="G2123" t="s">
        <v>114</v>
      </c>
      <c r="H2123" t="s">
        <v>304</v>
      </c>
      <c r="I2123" t="s">
        <v>313</v>
      </c>
      <c r="J2123" t="s">
        <v>297</v>
      </c>
      <c r="K2123">
        <f t="shared" si="71"/>
        <v>1</v>
      </c>
    </row>
    <row r="2124" spans="1:11" x14ac:dyDescent="0.25">
      <c r="A2124" s="75" t="str">
        <f t="shared" si="72"/>
        <v>Italware_15_config_standardMID8512HDWindows 11 Pro</v>
      </c>
      <c r="C2124" s="80" t="s">
        <v>392</v>
      </c>
      <c r="D2124" t="s">
        <v>306</v>
      </c>
      <c r="E2124">
        <v>8</v>
      </c>
      <c r="F2124">
        <v>512</v>
      </c>
      <c r="G2124" t="s">
        <v>114</v>
      </c>
      <c r="H2124" t="s">
        <v>296</v>
      </c>
      <c r="I2124" t="s">
        <v>313</v>
      </c>
      <c r="J2124" t="s">
        <v>297</v>
      </c>
      <c r="K2124">
        <f t="shared" si="71"/>
        <v>1</v>
      </c>
    </row>
    <row r="2125" spans="1:11" x14ac:dyDescent="0.25">
      <c r="A2125" s="75" t="str">
        <f t="shared" si="72"/>
        <v>Italware_15_config_standardMID16512HDDistribuzione Linux</v>
      </c>
      <c r="C2125" s="80" t="s">
        <v>392</v>
      </c>
      <c r="D2125" t="s">
        <v>306</v>
      </c>
      <c r="E2125">
        <v>16</v>
      </c>
      <c r="F2125">
        <v>512</v>
      </c>
      <c r="G2125" t="s">
        <v>114</v>
      </c>
      <c r="H2125" t="s">
        <v>115</v>
      </c>
      <c r="I2125" t="s">
        <v>313</v>
      </c>
      <c r="J2125" t="s">
        <v>297</v>
      </c>
      <c r="K2125">
        <f t="shared" ref="K2125:K2188" si="73">+IF(J2125="NO",0,1)</f>
        <v>1</v>
      </c>
    </row>
    <row r="2126" spans="1:11" x14ac:dyDescent="0.25">
      <c r="A2126" s="75" t="str">
        <f t="shared" si="72"/>
        <v>Italware_15_config_standardMID16512HDWindows 11 Pro Education</v>
      </c>
      <c r="C2126" s="80" t="s">
        <v>392</v>
      </c>
      <c r="D2126" t="s">
        <v>306</v>
      </c>
      <c r="E2126">
        <v>16</v>
      </c>
      <c r="F2126">
        <v>512</v>
      </c>
      <c r="G2126" t="s">
        <v>114</v>
      </c>
      <c r="H2126" t="s">
        <v>304</v>
      </c>
      <c r="I2126" t="s">
        <v>313</v>
      </c>
      <c r="J2126" t="s">
        <v>297</v>
      </c>
      <c r="K2126">
        <f t="shared" si="73"/>
        <v>1</v>
      </c>
    </row>
    <row r="2127" spans="1:11" x14ac:dyDescent="0.25">
      <c r="A2127" s="75" t="str">
        <f t="shared" si="72"/>
        <v>Italware_15_config_standardMID16512HDWindows 11 Pro</v>
      </c>
      <c r="C2127" s="80" t="s">
        <v>392</v>
      </c>
      <c r="D2127" t="s">
        <v>306</v>
      </c>
      <c r="E2127">
        <v>16</v>
      </c>
      <c r="F2127">
        <v>512</v>
      </c>
      <c r="G2127" t="s">
        <v>114</v>
      </c>
      <c r="H2127" t="s">
        <v>296</v>
      </c>
      <c r="I2127" t="s">
        <v>313</v>
      </c>
      <c r="J2127" t="s">
        <v>297</v>
      </c>
      <c r="K2127">
        <f t="shared" si="73"/>
        <v>1</v>
      </c>
    </row>
    <row r="2128" spans="1:11" x14ac:dyDescent="0.25">
      <c r="A2128" s="75" t="str">
        <f t="shared" si="72"/>
        <v>Italware_15_config_standardMID8256FHDDistribuzione Linux</v>
      </c>
      <c r="C2128" s="80" t="s">
        <v>392</v>
      </c>
      <c r="D2128" t="s">
        <v>306</v>
      </c>
      <c r="E2128">
        <v>8</v>
      </c>
      <c r="F2128">
        <v>256</v>
      </c>
      <c r="G2128" t="s">
        <v>303</v>
      </c>
      <c r="H2128" t="s">
        <v>115</v>
      </c>
      <c r="I2128" t="s">
        <v>313</v>
      </c>
      <c r="J2128" t="s">
        <v>297</v>
      </c>
      <c r="K2128">
        <f t="shared" si="73"/>
        <v>1</v>
      </c>
    </row>
    <row r="2129" spans="1:11" x14ac:dyDescent="0.25">
      <c r="A2129" s="75" t="str">
        <f t="shared" si="72"/>
        <v>Italware_15_config_standardMID8256FHDWindows 11 Pro Education</v>
      </c>
      <c r="C2129" s="80" t="s">
        <v>392</v>
      </c>
      <c r="D2129" t="s">
        <v>306</v>
      </c>
      <c r="E2129">
        <v>8</v>
      </c>
      <c r="F2129">
        <v>256</v>
      </c>
      <c r="G2129" t="s">
        <v>303</v>
      </c>
      <c r="H2129" t="s">
        <v>304</v>
      </c>
      <c r="I2129" t="s">
        <v>313</v>
      </c>
      <c r="J2129" t="s">
        <v>297</v>
      </c>
      <c r="K2129">
        <f t="shared" si="73"/>
        <v>1</v>
      </c>
    </row>
    <row r="2130" spans="1:11" x14ac:dyDescent="0.25">
      <c r="A2130" s="75" t="str">
        <f t="shared" si="72"/>
        <v>Italware_15_config_standardMID8256FHDWindows 11 Pro</v>
      </c>
      <c r="C2130" s="80" t="s">
        <v>392</v>
      </c>
      <c r="D2130" t="s">
        <v>306</v>
      </c>
      <c r="E2130">
        <v>8</v>
      </c>
      <c r="F2130">
        <v>256</v>
      </c>
      <c r="G2130" t="s">
        <v>303</v>
      </c>
      <c r="H2130" t="s">
        <v>296</v>
      </c>
      <c r="I2130" t="s">
        <v>313</v>
      </c>
      <c r="J2130" t="s">
        <v>297</v>
      </c>
      <c r="K2130">
        <f t="shared" si="73"/>
        <v>1</v>
      </c>
    </row>
    <row r="2131" spans="1:11" x14ac:dyDescent="0.25">
      <c r="A2131" s="75" t="str">
        <f t="shared" si="72"/>
        <v>Italware_15_config_standardMID16256FHDDistribuzione Linux</v>
      </c>
      <c r="C2131" s="80" t="s">
        <v>392</v>
      </c>
      <c r="D2131" t="s">
        <v>306</v>
      </c>
      <c r="E2131">
        <v>16</v>
      </c>
      <c r="F2131">
        <v>256</v>
      </c>
      <c r="G2131" t="s">
        <v>303</v>
      </c>
      <c r="H2131" t="s">
        <v>115</v>
      </c>
      <c r="I2131" t="s">
        <v>313</v>
      </c>
      <c r="J2131" t="s">
        <v>297</v>
      </c>
      <c r="K2131">
        <f t="shared" si="73"/>
        <v>1</v>
      </c>
    </row>
    <row r="2132" spans="1:11" x14ac:dyDescent="0.25">
      <c r="A2132" s="75" t="str">
        <f t="shared" si="72"/>
        <v>Italware_15_config_standardMID16256FHDWindows 11 Pro Education</v>
      </c>
      <c r="C2132" s="80" t="s">
        <v>392</v>
      </c>
      <c r="D2132" t="s">
        <v>306</v>
      </c>
      <c r="E2132">
        <v>16</v>
      </c>
      <c r="F2132">
        <v>256</v>
      </c>
      <c r="G2132" t="s">
        <v>303</v>
      </c>
      <c r="H2132" t="s">
        <v>304</v>
      </c>
      <c r="I2132" t="s">
        <v>313</v>
      </c>
      <c r="J2132" t="s">
        <v>297</v>
      </c>
      <c r="K2132">
        <f t="shared" si="73"/>
        <v>1</v>
      </c>
    </row>
    <row r="2133" spans="1:11" x14ac:dyDescent="0.25">
      <c r="A2133" s="75" t="str">
        <f t="shared" si="72"/>
        <v>Italware_15_config_standardMID16256FHDWindows 11 Pro</v>
      </c>
      <c r="C2133" s="80" t="s">
        <v>392</v>
      </c>
      <c r="D2133" t="s">
        <v>306</v>
      </c>
      <c r="E2133">
        <v>16</v>
      </c>
      <c r="F2133">
        <v>256</v>
      </c>
      <c r="G2133" t="s">
        <v>303</v>
      </c>
      <c r="H2133" t="s">
        <v>296</v>
      </c>
      <c r="I2133" t="s">
        <v>313</v>
      </c>
      <c r="J2133" t="s">
        <v>297</v>
      </c>
      <c r="K2133">
        <f t="shared" si="73"/>
        <v>1</v>
      </c>
    </row>
    <row r="2134" spans="1:11" x14ac:dyDescent="0.25">
      <c r="A2134" s="75" t="str">
        <f t="shared" si="72"/>
        <v>Italware_15_config_standardMID8512FHDDistribuzione Linux</v>
      </c>
      <c r="C2134" s="80" t="s">
        <v>392</v>
      </c>
      <c r="D2134" t="s">
        <v>306</v>
      </c>
      <c r="E2134">
        <v>8</v>
      </c>
      <c r="F2134">
        <v>512</v>
      </c>
      <c r="G2134" t="s">
        <v>303</v>
      </c>
      <c r="H2134" t="s">
        <v>115</v>
      </c>
      <c r="I2134" t="s">
        <v>313</v>
      </c>
      <c r="J2134" t="s">
        <v>297</v>
      </c>
      <c r="K2134">
        <f t="shared" si="73"/>
        <v>1</v>
      </c>
    </row>
    <row r="2135" spans="1:11" x14ac:dyDescent="0.25">
      <c r="A2135" s="75" t="str">
        <f t="shared" si="72"/>
        <v>Italware_15_config_standardMID8512FHDWindows 11 Pro Education</v>
      </c>
      <c r="C2135" s="80" t="s">
        <v>392</v>
      </c>
      <c r="D2135" t="s">
        <v>306</v>
      </c>
      <c r="E2135">
        <v>8</v>
      </c>
      <c r="F2135">
        <v>512</v>
      </c>
      <c r="G2135" t="s">
        <v>303</v>
      </c>
      <c r="H2135" t="s">
        <v>304</v>
      </c>
      <c r="I2135" t="s">
        <v>313</v>
      </c>
      <c r="J2135" t="s">
        <v>297</v>
      </c>
      <c r="K2135">
        <f t="shared" si="73"/>
        <v>1</v>
      </c>
    </row>
    <row r="2136" spans="1:11" x14ac:dyDescent="0.25">
      <c r="A2136" s="75" t="str">
        <f t="shared" si="72"/>
        <v>Italware_15_config_standardMID8512FHDWindows 11 Pro</v>
      </c>
      <c r="C2136" s="80" t="s">
        <v>392</v>
      </c>
      <c r="D2136" t="s">
        <v>306</v>
      </c>
      <c r="E2136">
        <v>8</v>
      </c>
      <c r="F2136">
        <v>512</v>
      </c>
      <c r="G2136" t="s">
        <v>303</v>
      </c>
      <c r="H2136" t="s">
        <v>296</v>
      </c>
      <c r="I2136" t="s">
        <v>313</v>
      </c>
      <c r="J2136" t="s">
        <v>297</v>
      </c>
      <c r="K2136">
        <f t="shared" si="73"/>
        <v>1</v>
      </c>
    </row>
    <row r="2137" spans="1:11" x14ac:dyDescent="0.25">
      <c r="A2137" s="75" t="str">
        <f t="shared" si="72"/>
        <v>Italware_15_config_standardMID16512FHDDistribuzione Linux</v>
      </c>
      <c r="C2137" s="80" t="s">
        <v>392</v>
      </c>
      <c r="D2137" t="s">
        <v>306</v>
      </c>
      <c r="E2137">
        <v>16</v>
      </c>
      <c r="F2137">
        <v>512</v>
      </c>
      <c r="G2137" t="s">
        <v>303</v>
      </c>
      <c r="H2137" t="s">
        <v>115</v>
      </c>
      <c r="I2137" t="s">
        <v>313</v>
      </c>
      <c r="J2137" t="s">
        <v>297</v>
      </c>
      <c r="K2137">
        <f t="shared" si="73"/>
        <v>1</v>
      </c>
    </row>
    <row r="2138" spans="1:11" x14ac:dyDescent="0.25">
      <c r="A2138" s="75" t="str">
        <f t="shared" si="72"/>
        <v>Italware_15_config_standardMID16512FHDWindows 11 Pro Education</v>
      </c>
      <c r="C2138" s="80" t="s">
        <v>392</v>
      </c>
      <c r="D2138" t="s">
        <v>306</v>
      </c>
      <c r="E2138">
        <v>16</v>
      </c>
      <c r="F2138">
        <v>512</v>
      </c>
      <c r="G2138" t="s">
        <v>303</v>
      </c>
      <c r="H2138" t="s">
        <v>304</v>
      </c>
      <c r="I2138" t="s">
        <v>313</v>
      </c>
      <c r="J2138" t="s">
        <v>297</v>
      </c>
      <c r="K2138">
        <f t="shared" si="73"/>
        <v>1</v>
      </c>
    </row>
    <row r="2139" spans="1:11" x14ac:dyDescent="0.25">
      <c r="A2139" s="75" t="str">
        <f t="shared" si="72"/>
        <v>Italware_15_config_standardMID16512FHDWindows 11 Pro</v>
      </c>
      <c r="C2139" s="80" t="s">
        <v>392</v>
      </c>
      <c r="D2139" t="s">
        <v>306</v>
      </c>
      <c r="E2139">
        <v>16</v>
      </c>
      <c r="F2139">
        <v>512</v>
      </c>
      <c r="G2139" t="s">
        <v>303</v>
      </c>
      <c r="H2139" t="s">
        <v>296</v>
      </c>
      <c r="I2139" t="s">
        <v>313</v>
      </c>
      <c r="J2139" t="s">
        <v>297</v>
      </c>
      <c r="K2139">
        <f t="shared" si="73"/>
        <v>1</v>
      </c>
    </row>
    <row r="2140" spans="1:11" x14ac:dyDescent="0.25">
      <c r="A2140" s="75" t="str">
        <f t="shared" si="72"/>
        <v>Italware_15_config_standardHIGH8256HDDistribuzione Linux</v>
      </c>
      <c r="C2140" s="80" t="s">
        <v>392</v>
      </c>
      <c r="D2140" t="s">
        <v>307</v>
      </c>
      <c r="E2140">
        <v>8</v>
      </c>
      <c r="F2140">
        <v>256</v>
      </c>
      <c r="G2140" t="s">
        <v>114</v>
      </c>
      <c r="H2140" t="s">
        <v>115</v>
      </c>
      <c r="I2140" t="s">
        <v>313</v>
      </c>
      <c r="J2140" t="s">
        <v>297</v>
      </c>
      <c r="K2140">
        <f t="shared" si="73"/>
        <v>1</v>
      </c>
    </row>
    <row r="2141" spans="1:11" x14ac:dyDescent="0.25">
      <c r="A2141" s="75" t="str">
        <f t="shared" si="72"/>
        <v>Italware_15_config_standardHIGH8256HDWindows 11 Pro Education</v>
      </c>
      <c r="C2141" s="80" t="s">
        <v>392</v>
      </c>
      <c r="D2141" t="s">
        <v>307</v>
      </c>
      <c r="E2141">
        <v>8</v>
      </c>
      <c r="F2141">
        <v>256</v>
      </c>
      <c r="G2141" t="s">
        <v>114</v>
      </c>
      <c r="H2141" t="s">
        <v>304</v>
      </c>
      <c r="I2141" t="s">
        <v>313</v>
      </c>
      <c r="J2141" t="s">
        <v>297</v>
      </c>
      <c r="K2141">
        <f t="shared" si="73"/>
        <v>1</v>
      </c>
    </row>
    <row r="2142" spans="1:11" x14ac:dyDescent="0.25">
      <c r="A2142" s="75" t="str">
        <f t="shared" si="72"/>
        <v>Italware_15_config_standardHIGH8256HDWindows 11 Pro</v>
      </c>
      <c r="C2142" s="80" t="s">
        <v>392</v>
      </c>
      <c r="D2142" t="s">
        <v>307</v>
      </c>
      <c r="E2142">
        <v>8</v>
      </c>
      <c r="F2142">
        <v>256</v>
      </c>
      <c r="G2142" t="s">
        <v>114</v>
      </c>
      <c r="H2142" t="s">
        <v>296</v>
      </c>
      <c r="I2142" t="s">
        <v>313</v>
      </c>
      <c r="J2142" t="s">
        <v>297</v>
      </c>
      <c r="K2142">
        <f t="shared" si="73"/>
        <v>1</v>
      </c>
    </row>
    <row r="2143" spans="1:11" x14ac:dyDescent="0.25">
      <c r="A2143" s="75" t="str">
        <f t="shared" si="72"/>
        <v>Italware_15_config_standardHIGH16256HDDistribuzione Linux</v>
      </c>
      <c r="C2143" s="80" t="s">
        <v>392</v>
      </c>
      <c r="D2143" t="s">
        <v>307</v>
      </c>
      <c r="E2143">
        <v>16</v>
      </c>
      <c r="F2143">
        <v>256</v>
      </c>
      <c r="G2143" t="s">
        <v>114</v>
      </c>
      <c r="H2143" t="s">
        <v>115</v>
      </c>
      <c r="I2143" t="s">
        <v>313</v>
      </c>
      <c r="J2143" t="s">
        <v>297</v>
      </c>
      <c r="K2143">
        <f t="shared" si="73"/>
        <v>1</v>
      </c>
    </row>
    <row r="2144" spans="1:11" x14ac:dyDescent="0.25">
      <c r="A2144" s="75" t="str">
        <f t="shared" si="72"/>
        <v>Italware_15_config_standardHIGH16256HDWindows 11 Pro Education</v>
      </c>
      <c r="C2144" s="80" t="s">
        <v>392</v>
      </c>
      <c r="D2144" t="s">
        <v>307</v>
      </c>
      <c r="E2144">
        <v>16</v>
      </c>
      <c r="F2144">
        <v>256</v>
      </c>
      <c r="G2144" t="s">
        <v>114</v>
      </c>
      <c r="H2144" t="s">
        <v>304</v>
      </c>
      <c r="I2144" t="s">
        <v>313</v>
      </c>
      <c r="J2144" t="s">
        <v>297</v>
      </c>
      <c r="K2144">
        <f t="shared" si="73"/>
        <v>1</v>
      </c>
    </row>
    <row r="2145" spans="1:11" x14ac:dyDescent="0.25">
      <c r="A2145" s="75" t="str">
        <f t="shared" si="72"/>
        <v>Italware_15_config_standardHIGH16256HDWindows 11 Pro</v>
      </c>
      <c r="C2145" s="80" t="s">
        <v>392</v>
      </c>
      <c r="D2145" t="s">
        <v>307</v>
      </c>
      <c r="E2145">
        <v>16</v>
      </c>
      <c r="F2145">
        <v>256</v>
      </c>
      <c r="G2145" t="s">
        <v>114</v>
      </c>
      <c r="H2145" t="s">
        <v>296</v>
      </c>
      <c r="I2145" t="s">
        <v>313</v>
      </c>
      <c r="J2145" t="s">
        <v>297</v>
      </c>
      <c r="K2145">
        <f t="shared" si="73"/>
        <v>1</v>
      </c>
    </row>
    <row r="2146" spans="1:11" x14ac:dyDescent="0.25">
      <c r="A2146" s="75" t="str">
        <f t="shared" si="72"/>
        <v>Italware_15_config_standardHIGH8512HDDistribuzione Linux</v>
      </c>
      <c r="C2146" s="80" t="s">
        <v>392</v>
      </c>
      <c r="D2146" t="s">
        <v>307</v>
      </c>
      <c r="E2146">
        <v>8</v>
      </c>
      <c r="F2146">
        <v>512</v>
      </c>
      <c r="G2146" t="s">
        <v>114</v>
      </c>
      <c r="H2146" t="s">
        <v>115</v>
      </c>
      <c r="I2146" t="s">
        <v>313</v>
      </c>
      <c r="J2146" t="s">
        <v>297</v>
      </c>
      <c r="K2146">
        <f t="shared" si="73"/>
        <v>1</v>
      </c>
    </row>
    <row r="2147" spans="1:11" x14ac:dyDescent="0.25">
      <c r="A2147" s="75" t="str">
        <f t="shared" si="72"/>
        <v>Italware_15_config_standardHIGH8512HDWindows 11 Pro Education</v>
      </c>
      <c r="C2147" s="80" t="s">
        <v>392</v>
      </c>
      <c r="D2147" t="s">
        <v>307</v>
      </c>
      <c r="E2147">
        <v>8</v>
      </c>
      <c r="F2147">
        <v>512</v>
      </c>
      <c r="G2147" t="s">
        <v>114</v>
      </c>
      <c r="H2147" t="s">
        <v>304</v>
      </c>
      <c r="I2147" t="s">
        <v>313</v>
      </c>
      <c r="J2147" t="s">
        <v>297</v>
      </c>
      <c r="K2147">
        <f t="shared" si="73"/>
        <v>1</v>
      </c>
    </row>
    <row r="2148" spans="1:11" x14ac:dyDescent="0.25">
      <c r="A2148" s="75" t="str">
        <f t="shared" si="72"/>
        <v>Italware_15_config_standardHIGH8512HDWindows 11 Pro</v>
      </c>
      <c r="C2148" s="80" t="s">
        <v>392</v>
      </c>
      <c r="D2148" t="s">
        <v>307</v>
      </c>
      <c r="E2148">
        <v>8</v>
      </c>
      <c r="F2148">
        <v>512</v>
      </c>
      <c r="G2148" t="s">
        <v>114</v>
      </c>
      <c r="H2148" t="s">
        <v>296</v>
      </c>
      <c r="I2148" t="s">
        <v>313</v>
      </c>
      <c r="J2148" t="s">
        <v>297</v>
      </c>
      <c r="K2148">
        <f t="shared" si="73"/>
        <v>1</v>
      </c>
    </row>
    <row r="2149" spans="1:11" x14ac:dyDescent="0.25">
      <c r="A2149" s="75" t="str">
        <f t="shared" ref="A2149:A2212" si="74">C2149&amp;"_"&amp;I2149&amp;D2149&amp;E2149&amp;F2149&amp;G2149&amp;H2149</f>
        <v>Italware_15_config_standardHIGH16512HDDistribuzione Linux</v>
      </c>
      <c r="C2149" s="80" t="s">
        <v>392</v>
      </c>
      <c r="D2149" t="s">
        <v>307</v>
      </c>
      <c r="E2149">
        <v>16</v>
      </c>
      <c r="F2149">
        <v>512</v>
      </c>
      <c r="G2149" t="s">
        <v>114</v>
      </c>
      <c r="H2149" t="s">
        <v>115</v>
      </c>
      <c r="I2149" t="s">
        <v>313</v>
      </c>
      <c r="J2149" t="s">
        <v>297</v>
      </c>
      <c r="K2149">
        <f t="shared" si="73"/>
        <v>1</v>
      </c>
    </row>
    <row r="2150" spans="1:11" x14ac:dyDescent="0.25">
      <c r="A2150" s="75" t="str">
        <f t="shared" si="74"/>
        <v>Italware_15_config_standardHIGH16512HDWindows 11 Pro Education</v>
      </c>
      <c r="C2150" s="80" t="s">
        <v>392</v>
      </c>
      <c r="D2150" t="s">
        <v>307</v>
      </c>
      <c r="E2150">
        <v>16</v>
      </c>
      <c r="F2150">
        <v>512</v>
      </c>
      <c r="G2150" t="s">
        <v>114</v>
      </c>
      <c r="H2150" t="s">
        <v>304</v>
      </c>
      <c r="I2150" t="s">
        <v>313</v>
      </c>
      <c r="J2150" t="s">
        <v>297</v>
      </c>
      <c r="K2150">
        <f t="shared" si="73"/>
        <v>1</v>
      </c>
    </row>
    <row r="2151" spans="1:11" x14ac:dyDescent="0.25">
      <c r="A2151" s="75" t="str">
        <f t="shared" si="74"/>
        <v>Italware_15_config_standardHIGH16512HDWindows 11 Pro</v>
      </c>
      <c r="C2151" s="80" t="s">
        <v>392</v>
      </c>
      <c r="D2151" t="s">
        <v>307</v>
      </c>
      <c r="E2151">
        <v>16</v>
      </c>
      <c r="F2151">
        <v>512</v>
      </c>
      <c r="G2151" t="s">
        <v>114</v>
      </c>
      <c r="H2151" t="s">
        <v>296</v>
      </c>
      <c r="I2151" t="s">
        <v>313</v>
      </c>
      <c r="J2151" t="s">
        <v>297</v>
      </c>
      <c r="K2151">
        <f t="shared" si="73"/>
        <v>1</v>
      </c>
    </row>
    <row r="2152" spans="1:11" x14ac:dyDescent="0.25">
      <c r="A2152" s="75" t="str">
        <f t="shared" si="74"/>
        <v>Italware_15_config_standardHIGH8256FHDDistribuzione Linux</v>
      </c>
      <c r="C2152" s="80" t="s">
        <v>392</v>
      </c>
      <c r="D2152" t="s">
        <v>307</v>
      </c>
      <c r="E2152">
        <v>8</v>
      </c>
      <c r="F2152">
        <v>256</v>
      </c>
      <c r="G2152" t="s">
        <v>303</v>
      </c>
      <c r="H2152" t="s">
        <v>115</v>
      </c>
      <c r="I2152" t="s">
        <v>313</v>
      </c>
      <c r="J2152" t="s">
        <v>297</v>
      </c>
      <c r="K2152">
        <f t="shared" si="73"/>
        <v>1</v>
      </c>
    </row>
    <row r="2153" spans="1:11" x14ac:dyDescent="0.25">
      <c r="A2153" s="75" t="str">
        <f t="shared" si="74"/>
        <v>Italware_15_config_standardHIGH8256FHDWindows 11 Pro Education</v>
      </c>
      <c r="C2153" s="80" t="s">
        <v>392</v>
      </c>
      <c r="D2153" t="s">
        <v>307</v>
      </c>
      <c r="E2153">
        <v>8</v>
      </c>
      <c r="F2153">
        <v>256</v>
      </c>
      <c r="G2153" t="s">
        <v>303</v>
      </c>
      <c r="H2153" t="s">
        <v>304</v>
      </c>
      <c r="I2153" t="s">
        <v>313</v>
      </c>
      <c r="J2153" t="s">
        <v>297</v>
      </c>
      <c r="K2153">
        <f t="shared" si="73"/>
        <v>1</v>
      </c>
    </row>
    <row r="2154" spans="1:11" x14ac:dyDescent="0.25">
      <c r="A2154" s="75" t="str">
        <f t="shared" si="74"/>
        <v>Italware_15_config_standardHIGH8256FHDWindows 11 Pro</v>
      </c>
      <c r="C2154" s="80" t="s">
        <v>392</v>
      </c>
      <c r="D2154" t="s">
        <v>307</v>
      </c>
      <c r="E2154">
        <v>8</v>
      </c>
      <c r="F2154">
        <v>256</v>
      </c>
      <c r="G2154" t="s">
        <v>303</v>
      </c>
      <c r="H2154" t="s">
        <v>296</v>
      </c>
      <c r="I2154" t="s">
        <v>313</v>
      </c>
      <c r="J2154" t="s">
        <v>297</v>
      </c>
      <c r="K2154">
        <f t="shared" si="73"/>
        <v>1</v>
      </c>
    </row>
    <row r="2155" spans="1:11" x14ac:dyDescent="0.25">
      <c r="A2155" s="75" t="str">
        <f t="shared" si="74"/>
        <v>Italware_15_config_standardHIGH16256FHDDistribuzione Linux</v>
      </c>
      <c r="C2155" s="80" t="s">
        <v>392</v>
      </c>
      <c r="D2155" t="s">
        <v>307</v>
      </c>
      <c r="E2155">
        <v>16</v>
      </c>
      <c r="F2155">
        <v>256</v>
      </c>
      <c r="G2155" t="s">
        <v>303</v>
      </c>
      <c r="H2155" t="s">
        <v>115</v>
      </c>
      <c r="I2155" t="s">
        <v>313</v>
      </c>
      <c r="J2155" t="s">
        <v>297</v>
      </c>
      <c r="K2155">
        <f t="shared" si="73"/>
        <v>1</v>
      </c>
    </row>
    <row r="2156" spans="1:11" x14ac:dyDescent="0.25">
      <c r="A2156" s="75" t="str">
        <f t="shared" si="74"/>
        <v>Italware_15_config_standardHIGH16256FHDWindows 11 Pro Education</v>
      </c>
      <c r="C2156" s="80" t="s">
        <v>392</v>
      </c>
      <c r="D2156" t="s">
        <v>307</v>
      </c>
      <c r="E2156">
        <v>16</v>
      </c>
      <c r="F2156">
        <v>256</v>
      </c>
      <c r="G2156" t="s">
        <v>303</v>
      </c>
      <c r="H2156" t="s">
        <v>304</v>
      </c>
      <c r="I2156" t="s">
        <v>313</v>
      </c>
      <c r="J2156" t="s">
        <v>297</v>
      </c>
      <c r="K2156">
        <f t="shared" si="73"/>
        <v>1</v>
      </c>
    </row>
    <row r="2157" spans="1:11" x14ac:dyDescent="0.25">
      <c r="A2157" s="75" t="str">
        <f t="shared" si="74"/>
        <v>Italware_15_config_standardHIGH16256FHDWindows 11 Pro</v>
      </c>
      <c r="C2157" s="80" t="s">
        <v>392</v>
      </c>
      <c r="D2157" t="s">
        <v>307</v>
      </c>
      <c r="E2157">
        <v>16</v>
      </c>
      <c r="F2157">
        <v>256</v>
      </c>
      <c r="G2157" t="s">
        <v>303</v>
      </c>
      <c r="H2157" t="s">
        <v>296</v>
      </c>
      <c r="I2157" t="s">
        <v>313</v>
      </c>
      <c r="J2157" t="s">
        <v>297</v>
      </c>
      <c r="K2157">
        <f t="shared" si="73"/>
        <v>1</v>
      </c>
    </row>
    <row r="2158" spans="1:11" x14ac:dyDescent="0.25">
      <c r="A2158" s="75" t="str">
        <f t="shared" si="74"/>
        <v>Italware_15_config_standardHIGH8512FHDDistribuzione Linux</v>
      </c>
      <c r="C2158" s="80" t="s">
        <v>392</v>
      </c>
      <c r="D2158" t="s">
        <v>307</v>
      </c>
      <c r="E2158">
        <v>8</v>
      </c>
      <c r="F2158">
        <v>512</v>
      </c>
      <c r="G2158" t="s">
        <v>303</v>
      </c>
      <c r="H2158" t="s">
        <v>115</v>
      </c>
      <c r="I2158" t="s">
        <v>313</v>
      </c>
      <c r="J2158" t="s">
        <v>297</v>
      </c>
      <c r="K2158">
        <f t="shared" si="73"/>
        <v>1</v>
      </c>
    </row>
    <row r="2159" spans="1:11" x14ac:dyDescent="0.25">
      <c r="A2159" s="75" t="str">
        <f t="shared" si="74"/>
        <v>Italware_15_config_standardHIGH8512FHDWindows 11 Pro Education</v>
      </c>
      <c r="C2159" s="80" t="s">
        <v>392</v>
      </c>
      <c r="D2159" t="s">
        <v>307</v>
      </c>
      <c r="E2159">
        <v>8</v>
      </c>
      <c r="F2159">
        <v>512</v>
      </c>
      <c r="G2159" t="s">
        <v>303</v>
      </c>
      <c r="H2159" t="s">
        <v>304</v>
      </c>
      <c r="I2159" t="s">
        <v>313</v>
      </c>
      <c r="J2159" t="s">
        <v>297</v>
      </c>
      <c r="K2159">
        <f t="shared" si="73"/>
        <v>1</v>
      </c>
    </row>
    <row r="2160" spans="1:11" x14ac:dyDescent="0.25">
      <c r="A2160" s="75" t="str">
        <f t="shared" si="74"/>
        <v>Italware_15_config_standardHIGH8512FHDWindows 11 Pro</v>
      </c>
      <c r="C2160" s="80" t="s">
        <v>392</v>
      </c>
      <c r="D2160" t="s">
        <v>307</v>
      </c>
      <c r="E2160">
        <v>8</v>
      </c>
      <c r="F2160">
        <v>512</v>
      </c>
      <c r="G2160" t="s">
        <v>303</v>
      </c>
      <c r="H2160" t="s">
        <v>296</v>
      </c>
      <c r="I2160" t="s">
        <v>313</v>
      </c>
      <c r="J2160" t="s">
        <v>297</v>
      </c>
      <c r="K2160">
        <f t="shared" si="73"/>
        <v>1</v>
      </c>
    </row>
    <row r="2161" spans="1:11" x14ac:dyDescent="0.25">
      <c r="A2161" s="75" t="str">
        <f t="shared" si="74"/>
        <v>Italware_15_config_standardHIGH16512FHDDistribuzione Linux</v>
      </c>
      <c r="C2161" s="80" t="s">
        <v>392</v>
      </c>
      <c r="D2161" t="s">
        <v>307</v>
      </c>
      <c r="E2161">
        <v>16</v>
      </c>
      <c r="F2161">
        <v>512</v>
      </c>
      <c r="G2161" t="s">
        <v>303</v>
      </c>
      <c r="H2161" t="s">
        <v>115</v>
      </c>
      <c r="I2161" t="s">
        <v>313</v>
      </c>
      <c r="J2161" t="s">
        <v>297</v>
      </c>
      <c r="K2161">
        <f t="shared" si="73"/>
        <v>1</v>
      </c>
    </row>
    <row r="2162" spans="1:11" x14ac:dyDescent="0.25">
      <c r="A2162" s="75" t="str">
        <f t="shared" si="74"/>
        <v>Italware_15_config_standardHIGH16512FHDWindows 11 Pro Education</v>
      </c>
      <c r="C2162" s="80" t="s">
        <v>392</v>
      </c>
      <c r="D2162" t="s">
        <v>307</v>
      </c>
      <c r="E2162">
        <v>16</v>
      </c>
      <c r="F2162">
        <v>512</v>
      </c>
      <c r="G2162" t="s">
        <v>303</v>
      </c>
      <c r="H2162" t="s">
        <v>304</v>
      </c>
      <c r="I2162" t="s">
        <v>313</v>
      </c>
      <c r="J2162" t="s">
        <v>297</v>
      </c>
      <c r="K2162">
        <f t="shared" si="73"/>
        <v>1</v>
      </c>
    </row>
    <row r="2163" spans="1:11" x14ac:dyDescent="0.25">
      <c r="A2163" s="75" t="str">
        <f t="shared" si="74"/>
        <v>Italware_15_config_standardHIGH16512FHDWindows 11 Pro</v>
      </c>
      <c r="C2163" s="80" t="s">
        <v>392</v>
      </c>
      <c r="D2163" t="s">
        <v>307</v>
      </c>
      <c r="E2163">
        <v>16</v>
      </c>
      <c r="F2163">
        <v>512</v>
      </c>
      <c r="G2163" t="s">
        <v>303</v>
      </c>
      <c r="H2163" t="s">
        <v>296</v>
      </c>
      <c r="I2163" t="s">
        <v>313</v>
      </c>
      <c r="J2163" t="s">
        <v>297</v>
      </c>
      <c r="K2163">
        <f t="shared" si="73"/>
        <v>1</v>
      </c>
    </row>
    <row r="2164" spans="1:11" x14ac:dyDescent="0.25">
      <c r="A2164" s="75" t="str">
        <f t="shared" si="74"/>
        <v>Italware_15_config_TCOLOW8256HDDistribuzione Linux</v>
      </c>
      <c r="C2164" s="80" t="s">
        <v>392</v>
      </c>
      <c r="D2164" t="s">
        <v>305</v>
      </c>
      <c r="E2164">
        <v>8</v>
      </c>
      <c r="F2164">
        <v>256</v>
      </c>
      <c r="G2164" t="s">
        <v>114</v>
      </c>
      <c r="H2164" t="s">
        <v>115</v>
      </c>
      <c r="I2164" t="s">
        <v>308</v>
      </c>
      <c r="J2164" t="s">
        <v>295</v>
      </c>
      <c r="K2164">
        <f t="shared" si="73"/>
        <v>0</v>
      </c>
    </row>
    <row r="2165" spans="1:11" x14ac:dyDescent="0.25">
      <c r="A2165" s="75" t="str">
        <f t="shared" si="74"/>
        <v>Italware_15_config_TCOLOW8256HDWindows 11 Pro Education</v>
      </c>
      <c r="C2165" s="80" t="s">
        <v>392</v>
      </c>
      <c r="D2165" t="s">
        <v>305</v>
      </c>
      <c r="E2165">
        <v>8</v>
      </c>
      <c r="F2165">
        <v>256</v>
      </c>
      <c r="G2165" t="s">
        <v>114</v>
      </c>
      <c r="H2165" t="s">
        <v>304</v>
      </c>
      <c r="I2165" t="s">
        <v>308</v>
      </c>
      <c r="J2165" t="s">
        <v>297</v>
      </c>
      <c r="K2165">
        <f t="shared" si="73"/>
        <v>1</v>
      </c>
    </row>
    <row r="2166" spans="1:11" x14ac:dyDescent="0.25">
      <c r="A2166" s="75" t="str">
        <f t="shared" si="74"/>
        <v>Italware_15_config_TCOLOW8256HDWindows 11 Pro</v>
      </c>
      <c r="C2166" s="80" t="s">
        <v>392</v>
      </c>
      <c r="D2166" t="s">
        <v>305</v>
      </c>
      <c r="E2166">
        <v>8</v>
      </c>
      <c r="F2166">
        <v>256</v>
      </c>
      <c r="G2166" t="s">
        <v>114</v>
      </c>
      <c r="H2166" t="s">
        <v>296</v>
      </c>
      <c r="I2166" t="s">
        <v>308</v>
      </c>
      <c r="J2166" t="s">
        <v>297</v>
      </c>
      <c r="K2166">
        <f t="shared" si="73"/>
        <v>1</v>
      </c>
    </row>
    <row r="2167" spans="1:11" x14ac:dyDescent="0.25">
      <c r="A2167" s="75" t="str">
        <f t="shared" si="74"/>
        <v>Italware_15_config_TCOLOW16256HDDistribuzione Linux</v>
      </c>
      <c r="C2167" s="80" t="s">
        <v>392</v>
      </c>
      <c r="D2167" t="s">
        <v>305</v>
      </c>
      <c r="E2167">
        <v>16</v>
      </c>
      <c r="F2167">
        <v>256</v>
      </c>
      <c r="G2167" t="s">
        <v>114</v>
      </c>
      <c r="H2167" t="s">
        <v>115</v>
      </c>
      <c r="I2167" t="s">
        <v>308</v>
      </c>
      <c r="J2167" t="s">
        <v>297</v>
      </c>
      <c r="K2167">
        <f t="shared" si="73"/>
        <v>1</v>
      </c>
    </row>
    <row r="2168" spans="1:11" x14ac:dyDescent="0.25">
      <c r="A2168" s="75" t="str">
        <f t="shared" si="74"/>
        <v>Italware_15_config_TCOLOW16256HDWindows 11 Pro Education</v>
      </c>
      <c r="C2168" s="80" t="s">
        <v>392</v>
      </c>
      <c r="D2168" t="s">
        <v>305</v>
      </c>
      <c r="E2168">
        <v>16</v>
      </c>
      <c r="F2168">
        <v>256</v>
      </c>
      <c r="G2168" t="s">
        <v>114</v>
      </c>
      <c r="H2168" t="s">
        <v>304</v>
      </c>
      <c r="I2168" t="s">
        <v>308</v>
      </c>
      <c r="J2168" t="s">
        <v>297</v>
      </c>
      <c r="K2168">
        <f t="shared" si="73"/>
        <v>1</v>
      </c>
    </row>
    <row r="2169" spans="1:11" x14ac:dyDescent="0.25">
      <c r="A2169" s="75" t="str">
        <f t="shared" si="74"/>
        <v>Italware_15_config_TCOLOW16256HDWindows 11 Pro</v>
      </c>
      <c r="C2169" s="80" t="s">
        <v>392</v>
      </c>
      <c r="D2169" t="s">
        <v>305</v>
      </c>
      <c r="E2169">
        <v>16</v>
      </c>
      <c r="F2169">
        <v>256</v>
      </c>
      <c r="G2169" t="s">
        <v>114</v>
      </c>
      <c r="H2169" t="s">
        <v>296</v>
      </c>
      <c r="I2169" t="s">
        <v>308</v>
      </c>
      <c r="J2169" t="s">
        <v>297</v>
      </c>
      <c r="K2169">
        <f t="shared" si="73"/>
        <v>1</v>
      </c>
    </row>
    <row r="2170" spans="1:11" x14ac:dyDescent="0.25">
      <c r="A2170" s="75" t="str">
        <f t="shared" si="74"/>
        <v>Italware_15_config_TCOLOW8512HDDistribuzione Linux</v>
      </c>
      <c r="C2170" s="80" t="s">
        <v>392</v>
      </c>
      <c r="D2170" t="s">
        <v>305</v>
      </c>
      <c r="E2170">
        <v>8</v>
      </c>
      <c r="F2170">
        <v>512</v>
      </c>
      <c r="G2170" t="s">
        <v>114</v>
      </c>
      <c r="H2170" t="s">
        <v>115</v>
      </c>
      <c r="I2170" t="s">
        <v>308</v>
      </c>
      <c r="J2170" t="s">
        <v>297</v>
      </c>
      <c r="K2170">
        <f t="shared" si="73"/>
        <v>1</v>
      </c>
    </row>
    <row r="2171" spans="1:11" x14ac:dyDescent="0.25">
      <c r="A2171" s="75" t="str">
        <f t="shared" si="74"/>
        <v>Italware_15_config_TCOLOW8512HDWindows 11 Pro Education</v>
      </c>
      <c r="C2171" s="80" t="s">
        <v>392</v>
      </c>
      <c r="D2171" t="s">
        <v>305</v>
      </c>
      <c r="E2171">
        <v>8</v>
      </c>
      <c r="F2171">
        <v>512</v>
      </c>
      <c r="G2171" t="s">
        <v>114</v>
      </c>
      <c r="H2171" t="s">
        <v>304</v>
      </c>
      <c r="I2171" t="s">
        <v>308</v>
      </c>
      <c r="J2171" t="s">
        <v>297</v>
      </c>
      <c r="K2171">
        <f t="shared" si="73"/>
        <v>1</v>
      </c>
    </row>
    <row r="2172" spans="1:11" x14ac:dyDescent="0.25">
      <c r="A2172" s="75" t="str">
        <f t="shared" si="74"/>
        <v>Italware_15_config_TCOLOW8512HDWindows 11 Pro</v>
      </c>
      <c r="C2172" s="80" t="s">
        <v>392</v>
      </c>
      <c r="D2172" t="s">
        <v>305</v>
      </c>
      <c r="E2172">
        <v>8</v>
      </c>
      <c r="F2172">
        <v>512</v>
      </c>
      <c r="G2172" t="s">
        <v>114</v>
      </c>
      <c r="H2172" t="s">
        <v>296</v>
      </c>
      <c r="I2172" t="s">
        <v>308</v>
      </c>
      <c r="J2172" t="s">
        <v>297</v>
      </c>
      <c r="K2172">
        <f t="shared" si="73"/>
        <v>1</v>
      </c>
    </row>
    <row r="2173" spans="1:11" x14ac:dyDescent="0.25">
      <c r="A2173" s="75" t="str">
        <f t="shared" si="74"/>
        <v>Italware_15_config_TCOLOW16512HDDistribuzione Linux</v>
      </c>
      <c r="C2173" s="80" t="s">
        <v>392</v>
      </c>
      <c r="D2173" t="s">
        <v>305</v>
      </c>
      <c r="E2173">
        <v>16</v>
      </c>
      <c r="F2173">
        <v>512</v>
      </c>
      <c r="G2173" t="s">
        <v>114</v>
      </c>
      <c r="H2173" t="s">
        <v>115</v>
      </c>
      <c r="I2173" t="s">
        <v>308</v>
      </c>
      <c r="J2173" t="s">
        <v>297</v>
      </c>
      <c r="K2173">
        <f t="shared" si="73"/>
        <v>1</v>
      </c>
    </row>
    <row r="2174" spans="1:11" x14ac:dyDescent="0.25">
      <c r="A2174" s="75" t="str">
        <f t="shared" si="74"/>
        <v>Italware_15_config_TCOLOW16512HDWindows 11 Pro Education</v>
      </c>
      <c r="C2174" s="80" t="s">
        <v>392</v>
      </c>
      <c r="D2174" t="s">
        <v>305</v>
      </c>
      <c r="E2174">
        <v>16</v>
      </c>
      <c r="F2174">
        <v>512</v>
      </c>
      <c r="G2174" t="s">
        <v>114</v>
      </c>
      <c r="H2174" t="s">
        <v>304</v>
      </c>
      <c r="I2174" t="s">
        <v>308</v>
      </c>
      <c r="J2174" t="s">
        <v>297</v>
      </c>
      <c r="K2174">
        <f t="shared" si="73"/>
        <v>1</v>
      </c>
    </row>
    <row r="2175" spans="1:11" x14ac:dyDescent="0.25">
      <c r="A2175" s="75" t="str">
        <f t="shared" si="74"/>
        <v>Italware_15_config_TCOLOW16512HDWindows 11 Pro</v>
      </c>
      <c r="C2175" s="80" t="s">
        <v>392</v>
      </c>
      <c r="D2175" t="s">
        <v>305</v>
      </c>
      <c r="E2175">
        <v>16</v>
      </c>
      <c r="F2175">
        <v>512</v>
      </c>
      <c r="G2175" t="s">
        <v>114</v>
      </c>
      <c r="H2175" t="s">
        <v>296</v>
      </c>
      <c r="I2175" t="s">
        <v>308</v>
      </c>
      <c r="J2175" t="s">
        <v>297</v>
      </c>
      <c r="K2175">
        <f t="shared" si="73"/>
        <v>1</v>
      </c>
    </row>
    <row r="2176" spans="1:11" x14ac:dyDescent="0.25">
      <c r="A2176" s="75" t="str">
        <f t="shared" si="74"/>
        <v>Italware_15_config_TCOLOW8256FHDDistribuzione Linux</v>
      </c>
      <c r="C2176" s="80" t="s">
        <v>392</v>
      </c>
      <c r="D2176" t="s">
        <v>305</v>
      </c>
      <c r="E2176">
        <v>8</v>
      </c>
      <c r="F2176">
        <v>256</v>
      </c>
      <c r="G2176" t="s">
        <v>303</v>
      </c>
      <c r="H2176" t="s">
        <v>115</v>
      </c>
      <c r="I2176" t="s">
        <v>308</v>
      </c>
      <c r="J2176" t="s">
        <v>297</v>
      </c>
      <c r="K2176">
        <f t="shared" si="73"/>
        <v>1</v>
      </c>
    </row>
    <row r="2177" spans="1:11" x14ac:dyDescent="0.25">
      <c r="A2177" s="75" t="str">
        <f t="shared" si="74"/>
        <v>Italware_15_config_TCOLOW8256FHDWindows 11 Pro Education</v>
      </c>
      <c r="C2177" s="80" t="s">
        <v>392</v>
      </c>
      <c r="D2177" t="s">
        <v>305</v>
      </c>
      <c r="E2177">
        <v>8</v>
      </c>
      <c r="F2177">
        <v>256</v>
      </c>
      <c r="G2177" t="s">
        <v>303</v>
      </c>
      <c r="H2177" t="s">
        <v>304</v>
      </c>
      <c r="I2177" t="s">
        <v>308</v>
      </c>
      <c r="J2177" t="s">
        <v>297</v>
      </c>
      <c r="K2177">
        <f t="shared" si="73"/>
        <v>1</v>
      </c>
    </row>
    <row r="2178" spans="1:11" x14ac:dyDescent="0.25">
      <c r="A2178" s="75" t="str">
        <f t="shared" si="74"/>
        <v>Italware_15_config_TCOLOW8256FHDWindows 11 Pro</v>
      </c>
      <c r="C2178" s="80" t="s">
        <v>392</v>
      </c>
      <c r="D2178" t="s">
        <v>305</v>
      </c>
      <c r="E2178">
        <v>8</v>
      </c>
      <c r="F2178">
        <v>256</v>
      </c>
      <c r="G2178" t="s">
        <v>303</v>
      </c>
      <c r="H2178" t="s">
        <v>296</v>
      </c>
      <c r="I2178" t="s">
        <v>308</v>
      </c>
      <c r="J2178" t="s">
        <v>297</v>
      </c>
      <c r="K2178">
        <f t="shared" si="73"/>
        <v>1</v>
      </c>
    </row>
    <row r="2179" spans="1:11" x14ac:dyDescent="0.25">
      <c r="A2179" s="75" t="str">
        <f t="shared" si="74"/>
        <v>Italware_15_config_TCOLOW16256FHDDistribuzione Linux</v>
      </c>
      <c r="C2179" s="80" t="s">
        <v>392</v>
      </c>
      <c r="D2179" t="s">
        <v>305</v>
      </c>
      <c r="E2179">
        <v>16</v>
      </c>
      <c r="F2179">
        <v>256</v>
      </c>
      <c r="G2179" t="s">
        <v>303</v>
      </c>
      <c r="H2179" t="s">
        <v>115</v>
      </c>
      <c r="I2179" t="s">
        <v>308</v>
      </c>
      <c r="J2179" t="s">
        <v>297</v>
      </c>
      <c r="K2179">
        <f t="shared" si="73"/>
        <v>1</v>
      </c>
    </row>
    <row r="2180" spans="1:11" x14ac:dyDescent="0.25">
      <c r="A2180" s="75" t="str">
        <f t="shared" si="74"/>
        <v>Italware_15_config_TCOLOW16256FHDWindows 11 Pro Education</v>
      </c>
      <c r="C2180" s="80" t="s">
        <v>392</v>
      </c>
      <c r="D2180" t="s">
        <v>305</v>
      </c>
      <c r="E2180">
        <v>16</v>
      </c>
      <c r="F2180">
        <v>256</v>
      </c>
      <c r="G2180" t="s">
        <v>303</v>
      </c>
      <c r="H2180" t="s">
        <v>304</v>
      </c>
      <c r="I2180" t="s">
        <v>308</v>
      </c>
      <c r="J2180" t="s">
        <v>297</v>
      </c>
      <c r="K2180">
        <f t="shared" si="73"/>
        <v>1</v>
      </c>
    </row>
    <row r="2181" spans="1:11" x14ac:dyDescent="0.25">
      <c r="A2181" s="75" t="str">
        <f t="shared" si="74"/>
        <v>Italware_15_config_TCOLOW16256FHDWindows 11 Pro</v>
      </c>
      <c r="C2181" s="80" t="s">
        <v>392</v>
      </c>
      <c r="D2181" t="s">
        <v>305</v>
      </c>
      <c r="E2181">
        <v>16</v>
      </c>
      <c r="F2181">
        <v>256</v>
      </c>
      <c r="G2181" t="s">
        <v>303</v>
      </c>
      <c r="H2181" t="s">
        <v>296</v>
      </c>
      <c r="I2181" t="s">
        <v>308</v>
      </c>
      <c r="J2181" t="s">
        <v>297</v>
      </c>
      <c r="K2181">
        <f t="shared" si="73"/>
        <v>1</v>
      </c>
    </row>
    <row r="2182" spans="1:11" x14ac:dyDescent="0.25">
      <c r="A2182" s="75" t="str">
        <f t="shared" si="74"/>
        <v>Italware_15_config_TCOLOW8512FHDDistribuzione Linux</v>
      </c>
      <c r="C2182" s="80" t="s">
        <v>392</v>
      </c>
      <c r="D2182" t="s">
        <v>305</v>
      </c>
      <c r="E2182">
        <v>8</v>
      </c>
      <c r="F2182">
        <v>512</v>
      </c>
      <c r="G2182" t="s">
        <v>303</v>
      </c>
      <c r="H2182" t="s">
        <v>115</v>
      </c>
      <c r="I2182" t="s">
        <v>308</v>
      </c>
      <c r="J2182" t="s">
        <v>297</v>
      </c>
      <c r="K2182">
        <f t="shared" si="73"/>
        <v>1</v>
      </c>
    </row>
    <row r="2183" spans="1:11" x14ac:dyDescent="0.25">
      <c r="A2183" s="75" t="str">
        <f t="shared" si="74"/>
        <v>Italware_15_config_TCOLOW8512FHDWindows 11 Pro Education</v>
      </c>
      <c r="C2183" s="80" t="s">
        <v>392</v>
      </c>
      <c r="D2183" t="s">
        <v>305</v>
      </c>
      <c r="E2183">
        <v>8</v>
      </c>
      <c r="F2183">
        <v>512</v>
      </c>
      <c r="G2183" t="s">
        <v>303</v>
      </c>
      <c r="H2183" t="s">
        <v>304</v>
      </c>
      <c r="I2183" t="s">
        <v>308</v>
      </c>
      <c r="J2183" t="s">
        <v>297</v>
      </c>
      <c r="K2183">
        <f t="shared" si="73"/>
        <v>1</v>
      </c>
    </row>
    <row r="2184" spans="1:11" x14ac:dyDescent="0.25">
      <c r="A2184" s="75" t="str">
        <f t="shared" si="74"/>
        <v>Italware_15_config_TCOLOW8512FHDWindows 11 Pro</v>
      </c>
      <c r="C2184" s="80" t="s">
        <v>392</v>
      </c>
      <c r="D2184" t="s">
        <v>305</v>
      </c>
      <c r="E2184">
        <v>8</v>
      </c>
      <c r="F2184">
        <v>512</v>
      </c>
      <c r="G2184" t="s">
        <v>303</v>
      </c>
      <c r="H2184" t="s">
        <v>296</v>
      </c>
      <c r="I2184" t="s">
        <v>308</v>
      </c>
      <c r="J2184" t="s">
        <v>297</v>
      </c>
      <c r="K2184">
        <f t="shared" si="73"/>
        <v>1</v>
      </c>
    </row>
    <row r="2185" spans="1:11" x14ac:dyDescent="0.25">
      <c r="A2185" s="75" t="str">
        <f t="shared" si="74"/>
        <v>Italware_15_config_TCOLOW16512FHDDistribuzione Linux</v>
      </c>
      <c r="C2185" s="80" t="s">
        <v>392</v>
      </c>
      <c r="D2185" t="s">
        <v>305</v>
      </c>
      <c r="E2185">
        <v>16</v>
      </c>
      <c r="F2185">
        <v>512</v>
      </c>
      <c r="G2185" t="s">
        <v>303</v>
      </c>
      <c r="H2185" t="s">
        <v>115</v>
      </c>
      <c r="I2185" t="s">
        <v>308</v>
      </c>
      <c r="J2185" t="s">
        <v>297</v>
      </c>
      <c r="K2185">
        <f t="shared" si="73"/>
        <v>1</v>
      </c>
    </row>
    <row r="2186" spans="1:11" x14ac:dyDescent="0.25">
      <c r="A2186" s="75" t="str">
        <f t="shared" si="74"/>
        <v>Italware_15_config_TCOLOW16512FHDWindows 11 Pro Education</v>
      </c>
      <c r="C2186" s="80" t="s">
        <v>392</v>
      </c>
      <c r="D2186" t="s">
        <v>305</v>
      </c>
      <c r="E2186">
        <v>16</v>
      </c>
      <c r="F2186">
        <v>512</v>
      </c>
      <c r="G2186" t="s">
        <v>303</v>
      </c>
      <c r="H2186" t="s">
        <v>304</v>
      </c>
      <c r="I2186" t="s">
        <v>308</v>
      </c>
      <c r="J2186" t="s">
        <v>297</v>
      </c>
      <c r="K2186">
        <f t="shared" si="73"/>
        <v>1</v>
      </c>
    </row>
    <row r="2187" spans="1:11" x14ac:dyDescent="0.25">
      <c r="A2187" s="75" t="str">
        <f t="shared" si="74"/>
        <v>Italware_15_config_TCOLOW16512FHDWindows 11 Pro</v>
      </c>
      <c r="C2187" s="80" t="s">
        <v>392</v>
      </c>
      <c r="D2187" t="s">
        <v>305</v>
      </c>
      <c r="E2187">
        <v>16</v>
      </c>
      <c r="F2187">
        <v>512</v>
      </c>
      <c r="G2187" t="s">
        <v>303</v>
      </c>
      <c r="H2187" t="s">
        <v>296</v>
      </c>
      <c r="I2187" t="s">
        <v>308</v>
      </c>
      <c r="J2187" t="s">
        <v>297</v>
      </c>
      <c r="K2187">
        <f t="shared" si="73"/>
        <v>1</v>
      </c>
    </row>
    <row r="2188" spans="1:11" x14ac:dyDescent="0.25">
      <c r="A2188" s="75" t="str">
        <f t="shared" si="74"/>
        <v>Italware_15_config_TCOMID8256HDDistribuzione Linux</v>
      </c>
      <c r="C2188" s="80" t="s">
        <v>392</v>
      </c>
      <c r="D2188" t="s">
        <v>306</v>
      </c>
      <c r="E2188">
        <v>8</v>
      </c>
      <c r="F2188">
        <v>256</v>
      </c>
      <c r="G2188" t="s">
        <v>114</v>
      </c>
      <c r="H2188" t="s">
        <v>115</v>
      </c>
      <c r="I2188" t="s">
        <v>308</v>
      </c>
      <c r="J2188" t="s">
        <v>297</v>
      </c>
      <c r="K2188">
        <f t="shared" si="73"/>
        <v>1</v>
      </c>
    </row>
    <row r="2189" spans="1:11" x14ac:dyDescent="0.25">
      <c r="A2189" s="75" t="str">
        <f t="shared" si="74"/>
        <v>Italware_15_config_TCOMID8256HDWindows 11 Pro Education</v>
      </c>
      <c r="C2189" s="80" t="s">
        <v>392</v>
      </c>
      <c r="D2189" t="s">
        <v>306</v>
      </c>
      <c r="E2189">
        <v>8</v>
      </c>
      <c r="F2189">
        <v>256</v>
      </c>
      <c r="G2189" t="s">
        <v>114</v>
      </c>
      <c r="H2189" t="s">
        <v>304</v>
      </c>
      <c r="I2189" t="s">
        <v>308</v>
      </c>
      <c r="J2189" t="s">
        <v>297</v>
      </c>
      <c r="K2189">
        <f t="shared" ref="K2189:K2252" si="75">+IF(J2189="NO",0,1)</f>
        <v>1</v>
      </c>
    </row>
    <row r="2190" spans="1:11" x14ac:dyDescent="0.25">
      <c r="A2190" s="75" t="str">
        <f t="shared" si="74"/>
        <v>Italware_15_config_TCOMID8256HDWindows 11 Pro</v>
      </c>
      <c r="C2190" s="80" t="s">
        <v>392</v>
      </c>
      <c r="D2190" t="s">
        <v>306</v>
      </c>
      <c r="E2190">
        <v>8</v>
      </c>
      <c r="F2190">
        <v>256</v>
      </c>
      <c r="G2190" t="s">
        <v>114</v>
      </c>
      <c r="H2190" t="s">
        <v>296</v>
      </c>
      <c r="I2190" t="s">
        <v>308</v>
      </c>
      <c r="J2190" t="s">
        <v>297</v>
      </c>
      <c r="K2190">
        <f t="shared" si="75"/>
        <v>1</v>
      </c>
    </row>
    <row r="2191" spans="1:11" x14ac:dyDescent="0.25">
      <c r="A2191" s="75" t="str">
        <f t="shared" si="74"/>
        <v>Italware_15_config_TCOMID16256HDDistribuzione Linux</v>
      </c>
      <c r="C2191" s="80" t="s">
        <v>392</v>
      </c>
      <c r="D2191" t="s">
        <v>306</v>
      </c>
      <c r="E2191">
        <v>16</v>
      </c>
      <c r="F2191">
        <v>256</v>
      </c>
      <c r="G2191" t="s">
        <v>114</v>
      </c>
      <c r="H2191" t="s">
        <v>115</v>
      </c>
      <c r="I2191" t="s">
        <v>308</v>
      </c>
      <c r="J2191" t="s">
        <v>297</v>
      </c>
      <c r="K2191">
        <f t="shared" si="75"/>
        <v>1</v>
      </c>
    </row>
    <row r="2192" spans="1:11" x14ac:dyDescent="0.25">
      <c r="A2192" s="75" t="str">
        <f t="shared" si="74"/>
        <v>Italware_15_config_TCOMID16256HDWindows 11 Pro Education</v>
      </c>
      <c r="C2192" s="80" t="s">
        <v>392</v>
      </c>
      <c r="D2192" t="s">
        <v>306</v>
      </c>
      <c r="E2192">
        <v>16</v>
      </c>
      <c r="F2192">
        <v>256</v>
      </c>
      <c r="G2192" t="s">
        <v>114</v>
      </c>
      <c r="H2192" t="s">
        <v>304</v>
      </c>
      <c r="I2192" t="s">
        <v>308</v>
      </c>
      <c r="J2192" t="s">
        <v>297</v>
      </c>
      <c r="K2192">
        <f t="shared" si="75"/>
        <v>1</v>
      </c>
    </row>
    <row r="2193" spans="1:11" x14ac:dyDescent="0.25">
      <c r="A2193" s="75" t="str">
        <f t="shared" si="74"/>
        <v>Italware_15_config_TCOMID16256HDWindows 11 Pro</v>
      </c>
      <c r="C2193" s="80" t="s">
        <v>392</v>
      </c>
      <c r="D2193" t="s">
        <v>306</v>
      </c>
      <c r="E2193">
        <v>16</v>
      </c>
      <c r="F2193">
        <v>256</v>
      </c>
      <c r="G2193" t="s">
        <v>114</v>
      </c>
      <c r="H2193" t="s">
        <v>296</v>
      </c>
      <c r="I2193" t="s">
        <v>308</v>
      </c>
      <c r="J2193" t="s">
        <v>297</v>
      </c>
      <c r="K2193">
        <f t="shared" si="75"/>
        <v>1</v>
      </c>
    </row>
    <row r="2194" spans="1:11" x14ac:dyDescent="0.25">
      <c r="A2194" s="75" t="str">
        <f t="shared" si="74"/>
        <v>Italware_15_config_TCOMID8512HDDistribuzione Linux</v>
      </c>
      <c r="C2194" s="80" t="s">
        <v>392</v>
      </c>
      <c r="D2194" t="s">
        <v>306</v>
      </c>
      <c r="E2194">
        <v>8</v>
      </c>
      <c r="F2194">
        <v>512</v>
      </c>
      <c r="G2194" t="s">
        <v>114</v>
      </c>
      <c r="H2194" t="s">
        <v>115</v>
      </c>
      <c r="I2194" t="s">
        <v>308</v>
      </c>
      <c r="J2194" t="s">
        <v>297</v>
      </c>
      <c r="K2194">
        <f t="shared" si="75"/>
        <v>1</v>
      </c>
    </row>
    <row r="2195" spans="1:11" x14ac:dyDescent="0.25">
      <c r="A2195" s="75" t="str">
        <f t="shared" si="74"/>
        <v>Italware_15_config_TCOMID8512HDWindows 11 Pro Education</v>
      </c>
      <c r="C2195" s="80" t="s">
        <v>392</v>
      </c>
      <c r="D2195" t="s">
        <v>306</v>
      </c>
      <c r="E2195">
        <v>8</v>
      </c>
      <c r="F2195">
        <v>512</v>
      </c>
      <c r="G2195" t="s">
        <v>114</v>
      </c>
      <c r="H2195" t="s">
        <v>304</v>
      </c>
      <c r="I2195" t="s">
        <v>308</v>
      </c>
      <c r="J2195" t="s">
        <v>297</v>
      </c>
      <c r="K2195">
        <f t="shared" si="75"/>
        <v>1</v>
      </c>
    </row>
    <row r="2196" spans="1:11" x14ac:dyDescent="0.25">
      <c r="A2196" s="75" t="str">
        <f t="shared" si="74"/>
        <v>Italware_15_config_TCOMID8512HDWindows 11 Pro</v>
      </c>
      <c r="C2196" s="80" t="s">
        <v>392</v>
      </c>
      <c r="D2196" t="s">
        <v>306</v>
      </c>
      <c r="E2196">
        <v>8</v>
      </c>
      <c r="F2196">
        <v>512</v>
      </c>
      <c r="G2196" t="s">
        <v>114</v>
      </c>
      <c r="H2196" t="s">
        <v>296</v>
      </c>
      <c r="I2196" t="s">
        <v>308</v>
      </c>
      <c r="J2196" t="s">
        <v>297</v>
      </c>
      <c r="K2196">
        <f t="shared" si="75"/>
        <v>1</v>
      </c>
    </row>
    <row r="2197" spans="1:11" x14ac:dyDescent="0.25">
      <c r="A2197" s="75" t="str">
        <f t="shared" si="74"/>
        <v>Italware_15_config_TCOMID16512HDDistribuzione Linux</v>
      </c>
      <c r="C2197" s="80" t="s">
        <v>392</v>
      </c>
      <c r="D2197" t="s">
        <v>306</v>
      </c>
      <c r="E2197">
        <v>16</v>
      </c>
      <c r="F2197">
        <v>512</v>
      </c>
      <c r="G2197" t="s">
        <v>114</v>
      </c>
      <c r="H2197" t="s">
        <v>115</v>
      </c>
      <c r="I2197" t="s">
        <v>308</v>
      </c>
      <c r="J2197" t="s">
        <v>297</v>
      </c>
      <c r="K2197">
        <f t="shared" si="75"/>
        <v>1</v>
      </c>
    </row>
    <row r="2198" spans="1:11" x14ac:dyDescent="0.25">
      <c r="A2198" s="75" t="str">
        <f t="shared" si="74"/>
        <v>Italware_15_config_TCOMID16512HDWindows 11 Pro Education</v>
      </c>
      <c r="C2198" s="80" t="s">
        <v>392</v>
      </c>
      <c r="D2198" t="s">
        <v>306</v>
      </c>
      <c r="E2198">
        <v>16</v>
      </c>
      <c r="F2198">
        <v>512</v>
      </c>
      <c r="G2198" t="s">
        <v>114</v>
      </c>
      <c r="H2198" t="s">
        <v>304</v>
      </c>
      <c r="I2198" t="s">
        <v>308</v>
      </c>
      <c r="J2198" t="s">
        <v>297</v>
      </c>
      <c r="K2198">
        <f t="shared" si="75"/>
        <v>1</v>
      </c>
    </row>
    <row r="2199" spans="1:11" x14ac:dyDescent="0.25">
      <c r="A2199" s="75" t="str">
        <f t="shared" si="74"/>
        <v>Italware_15_config_TCOMID16512HDWindows 11 Pro</v>
      </c>
      <c r="C2199" s="80" t="s">
        <v>392</v>
      </c>
      <c r="D2199" t="s">
        <v>306</v>
      </c>
      <c r="E2199">
        <v>16</v>
      </c>
      <c r="F2199">
        <v>512</v>
      </c>
      <c r="G2199" t="s">
        <v>114</v>
      </c>
      <c r="H2199" t="s">
        <v>296</v>
      </c>
      <c r="I2199" t="s">
        <v>308</v>
      </c>
      <c r="J2199" t="s">
        <v>297</v>
      </c>
      <c r="K2199">
        <f t="shared" si="75"/>
        <v>1</v>
      </c>
    </row>
    <row r="2200" spans="1:11" x14ac:dyDescent="0.25">
      <c r="A2200" s="75" t="str">
        <f t="shared" si="74"/>
        <v>Italware_15_config_TCOMID8256FHDDistribuzione Linux</v>
      </c>
      <c r="C2200" s="80" t="s">
        <v>392</v>
      </c>
      <c r="D2200" t="s">
        <v>306</v>
      </c>
      <c r="E2200">
        <v>8</v>
      </c>
      <c r="F2200">
        <v>256</v>
      </c>
      <c r="G2200" t="s">
        <v>303</v>
      </c>
      <c r="H2200" t="s">
        <v>115</v>
      </c>
      <c r="I2200" t="s">
        <v>308</v>
      </c>
      <c r="J2200" t="s">
        <v>297</v>
      </c>
      <c r="K2200">
        <f t="shared" si="75"/>
        <v>1</v>
      </c>
    </row>
    <row r="2201" spans="1:11" x14ac:dyDescent="0.25">
      <c r="A2201" s="75" t="str">
        <f t="shared" si="74"/>
        <v>Italware_15_config_TCOMID8256FHDWindows 11 Pro Education</v>
      </c>
      <c r="C2201" s="80" t="s">
        <v>392</v>
      </c>
      <c r="D2201" t="s">
        <v>306</v>
      </c>
      <c r="E2201">
        <v>8</v>
      </c>
      <c r="F2201">
        <v>256</v>
      </c>
      <c r="G2201" t="s">
        <v>303</v>
      </c>
      <c r="H2201" t="s">
        <v>304</v>
      </c>
      <c r="I2201" t="s">
        <v>308</v>
      </c>
      <c r="J2201" t="s">
        <v>297</v>
      </c>
      <c r="K2201">
        <f t="shared" si="75"/>
        <v>1</v>
      </c>
    </row>
    <row r="2202" spans="1:11" x14ac:dyDescent="0.25">
      <c r="A2202" s="75" t="str">
        <f t="shared" si="74"/>
        <v>Italware_15_config_TCOMID8256FHDWindows 11 Pro</v>
      </c>
      <c r="C2202" s="80" t="s">
        <v>392</v>
      </c>
      <c r="D2202" t="s">
        <v>306</v>
      </c>
      <c r="E2202">
        <v>8</v>
      </c>
      <c r="F2202">
        <v>256</v>
      </c>
      <c r="G2202" t="s">
        <v>303</v>
      </c>
      <c r="H2202" t="s">
        <v>296</v>
      </c>
      <c r="I2202" t="s">
        <v>308</v>
      </c>
      <c r="J2202" t="s">
        <v>297</v>
      </c>
      <c r="K2202">
        <f t="shared" si="75"/>
        <v>1</v>
      </c>
    </row>
    <row r="2203" spans="1:11" x14ac:dyDescent="0.25">
      <c r="A2203" s="75" t="str">
        <f t="shared" si="74"/>
        <v>Italware_15_config_TCOMID16256FHDDistribuzione Linux</v>
      </c>
      <c r="C2203" s="80" t="s">
        <v>392</v>
      </c>
      <c r="D2203" t="s">
        <v>306</v>
      </c>
      <c r="E2203">
        <v>16</v>
      </c>
      <c r="F2203">
        <v>256</v>
      </c>
      <c r="G2203" t="s">
        <v>303</v>
      </c>
      <c r="H2203" t="s">
        <v>115</v>
      </c>
      <c r="I2203" t="s">
        <v>308</v>
      </c>
      <c r="J2203" t="s">
        <v>297</v>
      </c>
      <c r="K2203">
        <f t="shared" si="75"/>
        <v>1</v>
      </c>
    </row>
    <row r="2204" spans="1:11" x14ac:dyDescent="0.25">
      <c r="A2204" s="75" t="str">
        <f t="shared" si="74"/>
        <v>Italware_15_config_TCOMID16256FHDWindows 11 Pro Education</v>
      </c>
      <c r="C2204" s="80" t="s">
        <v>392</v>
      </c>
      <c r="D2204" t="s">
        <v>306</v>
      </c>
      <c r="E2204">
        <v>16</v>
      </c>
      <c r="F2204">
        <v>256</v>
      </c>
      <c r="G2204" t="s">
        <v>303</v>
      </c>
      <c r="H2204" t="s">
        <v>304</v>
      </c>
      <c r="I2204" t="s">
        <v>308</v>
      </c>
      <c r="J2204" t="s">
        <v>297</v>
      </c>
      <c r="K2204">
        <f t="shared" si="75"/>
        <v>1</v>
      </c>
    </row>
    <row r="2205" spans="1:11" x14ac:dyDescent="0.25">
      <c r="A2205" s="75" t="str">
        <f t="shared" si="74"/>
        <v>Italware_15_config_TCOMID16256FHDWindows 11 Pro</v>
      </c>
      <c r="C2205" s="80" t="s">
        <v>392</v>
      </c>
      <c r="D2205" t="s">
        <v>306</v>
      </c>
      <c r="E2205">
        <v>16</v>
      </c>
      <c r="F2205">
        <v>256</v>
      </c>
      <c r="G2205" t="s">
        <v>303</v>
      </c>
      <c r="H2205" t="s">
        <v>296</v>
      </c>
      <c r="I2205" t="s">
        <v>308</v>
      </c>
      <c r="J2205" t="s">
        <v>297</v>
      </c>
      <c r="K2205">
        <f t="shared" si="75"/>
        <v>1</v>
      </c>
    </row>
    <row r="2206" spans="1:11" x14ac:dyDescent="0.25">
      <c r="A2206" s="75" t="str">
        <f t="shared" si="74"/>
        <v>Italware_15_config_TCOMID8512FHDDistribuzione Linux</v>
      </c>
      <c r="C2206" s="80" t="s">
        <v>392</v>
      </c>
      <c r="D2206" t="s">
        <v>306</v>
      </c>
      <c r="E2206">
        <v>8</v>
      </c>
      <c r="F2206">
        <v>512</v>
      </c>
      <c r="G2206" t="s">
        <v>303</v>
      </c>
      <c r="H2206" t="s">
        <v>115</v>
      </c>
      <c r="I2206" t="s">
        <v>308</v>
      </c>
      <c r="J2206" t="s">
        <v>297</v>
      </c>
      <c r="K2206">
        <f t="shared" si="75"/>
        <v>1</v>
      </c>
    </row>
    <row r="2207" spans="1:11" x14ac:dyDescent="0.25">
      <c r="A2207" s="75" t="str">
        <f t="shared" si="74"/>
        <v>Italware_15_config_TCOMID8512FHDWindows 11 Pro Education</v>
      </c>
      <c r="C2207" s="80" t="s">
        <v>392</v>
      </c>
      <c r="D2207" t="s">
        <v>306</v>
      </c>
      <c r="E2207">
        <v>8</v>
      </c>
      <c r="F2207">
        <v>512</v>
      </c>
      <c r="G2207" t="s">
        <v>303</v>
      </c>
      <c r="H2207" t="s">
        <v>304</v>
      </c>
      <c r="I2207" t="s">
        <v>308</v>
      </c>
      <c r="J2207" t="s">
        <v>297</v>
      </c>
      <c r="K2207">
        <f t="shared" si="75"/>
        <v>1</v>
      </c>
    </row>
    <row r="2208" spans="1:11" x14ac:dyDescent="0.25">
      <c r="A2208" s="75" t="str">
        <f t="shared" si="74"/>
        <v>Italware_15_config_TCOMID8512FHDWindows 11 Pro</v>
      </c>
      <c r="C2208" s="80" t="s">
        <v>392</v>
      </c>
      <c r="D2208" t="s">
        <v>306</v>
      </c>
      <c r="E2208">
        <v>8</v>
      </c>
      <c r="F2208">
        <v>512</v>
      </c>
      <c r="G2208" t="s">
        <v>303</v>
      </c>
      <c r="H2208" t="s">
        <v>296</v>
      </c>
      <c r="I2208" t="s">
        <v>308</v>
      </c>
      <c r="J2208" t="s">
        <v>297</v>
      </c>
      <c r="K2208">
        <f t="shared" si="75"/>
        <v>1</v>
      </c>
    </row>
    <row r="2209" spans="1:11" x14ac:dyDescent="0.25">
      <c r="A2209" s="75" t="str">
        <f t="shared" si="74"/>
        <v>Italware_15_config_TCOMID16512FHDDistribuzione Linux</v>
      </c>
      <c r="C2209" s="80" t="s">
        <v>392</v>
      </c>
      <c r="D2209" t="s">
        <v>306</v>
      </c>
      <c r="E2209">
        <v>16</v>
      </c>
      <c r="F2209">
        <v>512</v>
      </c>
      <c r="G2209" t="s">
        <v>303</v>
      </c>
      <c r="H2209" t="s">
        <v>115</v>
      </c>
      <c r="I2209" t="s">
        <v>308</v>
      </c>
      <c r="J2209" t="s">
        <v>297</v>
      </c>
      <c r="K2209">
        <f t="shared" si="75"/>
        <v>1</v>
      </c>
    </row>
    <row r="2210" spans="1:11" x14ac:dyDescent="0.25">
      <c r="A2210" s="75" t="str">
        <f t="shared" si="74"/>
        <v>Italware_15_config_TCOMID16512FHDWindows 11 Pro Education</v>
      </c>
      <c r="C2210" s="80" t="s">
        <v>392</v>
      </c>
      <c r="D2210" t="s">
        <v>306</v>
      </c>
      <c r="E2210">
        <v>16</v>
      </c>
      <c r="F2210">
        <v>512</v>
      </c>
      <c r="G2210" t="s">
        <v>303</v>
      </c>
      <c r="H2210" t="s">
        <v>304</v>
      </c>
      <c r="I2210" t="s">
        <v>308</v>
      </c>
      <c r="J2210" t="s">
        <v>297</v>
      </c>
      <c r="K2210">
        <f t="shared" si="75"/>
        <v>1</v>
      </c>
    </row>
    <row r="2211" spans="1:11" x14ac:dyDescent="0.25">
      <c r="A2211" s="75" t="str">
        <f t="shared" si="74"/>
        <v>Italware_15_config_TCOMID16512FHDWindows 11 Pro</v>
      </c>
      <c r="C2211" s="80" t="s">
        <v>392</v>
      </c>
      <c r="D2211" t="s">
        <v>306</v>
      </c>
      <c r="E2211">
        <v>16</v>
      </c>
      <c r="F2211">
        <v>512</v>
      </c>
      <c r="G2211" t="s">
        <v>303</v>
      </c>
      <c r="H2211" t="s">
        <v>296</v>
      </c>
      <c r="I2211" t="s">
        <v>308</v>
      </c>
      <c r="J2211" t="s">
        <v>297</v>
      </c>
      <c r="K2211">
        <f t="shared" si="75"/>
        <v>1</v>
      </c>
    </row>
    <row r="2212" spans="1:11" x14ac:dyDescent="0.25">
      <c r="A2212" s="75" t="str">
        <f t="shared" si="74"/>
        <v>Italware_15_config_TCOHIGH8256HDDistribuzione Linux</v>
      </c>
      <c r="C2212" s="80" t="s">
        <v>392</v>
      </c>
      <c r="D2212" t="s">
        <v>307</v>
      </c>
      <c r="E2212">
        <v>8</v>
      </c>
      <c r="F2212">
        <v>256</v>
      </c>
      <c r="G2212" t="s">
        <v>114</v>
      </c>
      <c r="H2212" t="s">
        <v>115</v>
      </c>
      <c r="I2212" t="s">
        <v>308</v>
      </c>
      <c r="J2212" t="s">
        <v>297</v>
      </c>
      <c r="K2212">
        <f t="shared" si="75"/>
        <v>1</v>
      </c>
    </row>
    <row r="2213" spans="1:11" x14ac:dyDescent="0.25">
      <c r="A2213" s="75" t="str">
        <f t="shared" ref="A2213:A2276" si="76">C2213&amp;"_"&amp;I2213&amp;D2213&amp;E2213&amp;F2213&amp;G2213&amp;H2213</f>
        <v>Italware_15_config_TCOHIGH8256HDWindows 11 Pro Education</v>
      </c>
      <c r="C2213" s="80" t="s">
        <v>392</v>
      </c>
      <c r="D2213" t="s">
        <v>307</v>
      </c>
      <c r="E2213">
        <v>8</v>
      </c>
      <c r="F2213">
        <v>256</v>
      </c>
      <c r="G2213" t="s">
        <v>114</v>
      </c>
      <c r="H2213" t="s">
        <v>304</v>
      </c>
      <c r="I2213" t="s">
        <v>308</v>
      </c>
      <c r="J2213" t="s">
        <v>297</v>
      </c>
      <c r="K2213">
        <f t="shared" si="75"/>
        <v>1</v>
      </c>
    </row>
    <row r="2214" spans="1:11" x14ac:dyDescent="0.25">
      <c r="A2214" s="75" t="str">
        <f t="shared" si="76"/>
        <v>Italware_15_config_TCOHIGH8256HDWindows 11 Pro</v>
      </c>
      <c r="C2214" s="80" t="s">
        <v>392</v>
      </c>
      <c r="D2214" t="s">
        <v>307</v>
      </c>
      <c r="E2214">
        <v>8</v>
      </c>
      <c r="F2214">
        <v>256</v>
      </c>
      <c r="G2214" t="s">
        <v>114</v>
      </c>
      <c r="H2214" t="s">
        <v>296</v>
      </c>
      <c r="I2214" t="s">
        <v>308</v>
      </c>
      <c r="J2214" t="s">
        <v>297</v>
      </c>
      <c r="K2214">
        <f t="shared" si="75"/>
        <v>1</v>
      </c>
    </row>
    <row r="2215" spans="1:11" x14ac:dyDescent="0.25">
      <c r="A2215" s="75" t="str">
        <f t="shared" si="76"/>
        <v>Italware_15_config_TCOHIGH16256HDDistribuzione Linux</v>
      </c>
      <c r="C2215" s="80" t="s">
        <v>392</v>
      </c>
      <c r="D2215" t="s">
        <v>307</v>
      </c>
      <c r="E2215">
        <v>16</v>
      </c>
      <c r="F2215">
        <v>256</v>
      </c>
      <c r="G2215" t="s">
        <v>114</v>
      </c>
      <c r="H2215" t="s">
        <v>115</v>
      </c>
      <c r="I2215" t="s">
        <v>308</v>
      </c>
      <c r="J2215" t="s">
        <v>297</v>
      </c>
      <c r="K2215">
        <f t="shared" si="75"/>
        <v>1</v>
      </c>
    </row>
    <row r="2216" spans="1:11" x14ac:dyDescent="0.25">
      <c r="A2216" s="75" t="str">
        <f t="shared" si="76"/>
        <v>Italware_15_config_TCOHIGH16256HDWindows 11 Pro Education</v>
      </c>
      <c r="C2216" s="80" t="s">
        <v>392</v>
      </c>
      <c r="D2216" t="s">
        <v>307</v>
      </c>
      <c r="E2216">
        <v>16</v>
      </c>
      <c r="F2216">
        <v>256</v>
      </c>
      <c r="G2216" t="s">
        <v>114</v>
      </c>
      <c r="H2216" t="s">
        <v>304</v>
      </c>
      <c r="I2216" t="s">
        <v>308</v>
      </c>
      <c r="J2216" t="s">
        <v>297</v>
      </c>
      <c r="K2216">
        <f t="shared" si="75"/>
        <v>1</v>
      </c>
    </row>
    <row r="2217" spans="1:11" x14ac:dyDescent="0.25">
      <c r="A2217" s="75" t="str">
        <f t="shared" si="76"/>
        <v>Italware_15_config_TCOHIGH16256HDWindows 11 Pro</v>
      </c>
      <c r="C2217" s="80" t="s">
        <v>392</v>
      </c>
      <c r="D2217" t="s">
        <v>307</v>
      </c>
      <c r="E2217">
        <v>16</v>
      </c>
      <c r="F2217">
        <v>256</v>
      </c>
      <c r="G2217" t="s">
        <v>114</v>
      </c>
      <c r="H2217" t="s">
        <v>296</v>
      </c>
      <c r="I2217" t="s">
        <v>308</v>
      </c>
      <c r="J2217" t="s">
        <v>297</v>
      </c>
      <c r="K2217">
        <f t="shared" si="75"/>
        <v>1</v>
      </c>
    </row>
    <row r="2218" spans="1:11" x14ac:dyDescent="0.25">
      <c r="A2218" s="75" t="str">
        <f t="shared" si="76"/>
        <v>Italware_15_config_TCOHIGH8512HDDistribuzione Linux</v>
      </c>
      <c r="C2218" s="80" t="s">
        <v>392</v>
      </c>
      <c r="D2218" t="s">
        <v>307</v>
      </c>
      <c r="E2218">
        <v>8</v>
      </c>
      <c r="F2218">
        <v>512</v>
      </c>
      <c r="G2218" t="s">
        <v>114</v>
      </c>
      <c r="H2218" t="s">
        <v>115</v>
      </c>
      <c r="I2218" t="s">
        <v>308</v>
      </c>
      <c r="J2218" t="s">
        <v>297</v>
      </c>
      <c r="K2218">
        <f t="shared" si="75"/>
        <v>1</v>
      </c>
    </row>
    <row r="2219" spans="1:11" x14ac:dyDescent="0.25">
      <c r="A2219" s="75" t="str">
        <f t="shared" si="76"/>
        <v>Italware_15_config_TCOHIGH8512HDWindows 11 Pro Education</v>
      </c>
      <c r="C2219" s="80" t="s">
        <v>392</v>
      </c>
      <c r="D2219" t="s">
        <v>307</v>
      </c>
      <c r="E2219">
        <v>8</v>
      </c>
      <c r="F2219">
        <v>512</v>
      </c>
      <c r="G2219" t="s">
        <v>114</v>
      </c>
      <c r="H2219" t="s">
        <v>304</v>
      </c>
      <c r="I2219" t="s">
        <v>308</v>
      </c>
      <c r="J2219" t="s">
        <v>297</v>
      </c>
      <c r="K2219">
        <f t="shared" si="75"/>
        <v>1</v>
      </c>
    </row>
    <row r="2220" spans="1:11" x14ac:dyDescent="0.25">
      <c r="A2220" s="75" t="str">
        <f t="shared" si="76"/>
        <v>Italware_15_config_TCOHIGH8512HDWindows 11 Pro</v>
      </c>
      <c r="C2220" s="80" t="s">
        <v>392</v>
      </c>
      <c r="D2220" t="s">
        <v>307</v>
      </c>
      <c r="E2220">
        <v>8</v>
      </c>
      <c r="F2220">
        <v>512</v>
      </c>
      <c r="G2220" t="s">
        <v>114</v>
      </c>
      <c r="H2220" t="s">
        <v>296</v>
      </c>
      <c r="I2220" t="s">
        <v>308</v>
      </c>
      <c r="J2220" t="s">
        <v>297</v>
      </c>
      <c r="K2220">
        <f t="shared" si="75"/>
        <v>1</v>
      </c>
    </row>
    <row r="2221" spans="1:11" x14ac:dyDescent="0.25">
      <c r="A2221" s="75" t="str">
        <f t="shared" si="76"/>
        <v>Italware_15_config_TCOHIGH16512HDDistribuzione Linux</v>
      </c>
      <c r="C2221" s="80" t="s">
        <v>392</v>
      </c>
      <c r="D2221" t="s">
        <v>307</v>
      </c>
      <c r="E2221">
        <v>16</v>
      </c>
      <c r="F2221">
        <v>512</v>
      </c>
      <c r="G2221" t="s">
        <v>114</v>
      </c>
      <c r="H2221" t="s">
        <v>115</v>
      </c>
      <c r="I2221" t="s">
        <v>308</v>
      </c>
      <c r="J2221" t="s">
        <v>297</v>
      </c>
      <c r="K2221">
        <f t="shared" si="75"/>
        <v>1</v>
      </c>
    </row>
    <row r="2222" spans="1:11" x14ac:dyDescent="0.25">
      <c r="A2222" s="75" t="str">
        <f t="shared" si="76"/>
        <v>Italware_15_config_TCOHIGH16512HDWindows 11 Pro Education</v>
      </c>
      <c r="C2222" s="80" t="s">
        <v>392</v>
      </c>
      <c r="D2222" t="s">
        <v>307</v>
      </c>
      <c r="E2222">
        <v>16</v>
      </c>
      <c r="F2222">
        <v>512</v>
      </c>
      <c r="G2222" t="s">
        <v>114</v>
      </c>
      <c r="H2222" t="s">
        <v>304</v>
      </c>
      <c r="I2222" t="s">
        <v>308</v>
      </c>
      <c r="J2222" t="s">
        <v>297</v>
      </c>
      <c r="K2222">
        <f t="shared" si="75"/>
        <v>1</v>
      </c>
    </row>
    <row r="2223" spans="1:11" x14ac:dyDescent="0.25">
      <c r="A2223" s="75" t="str">
        <f t="shared" si="76"/>
        <v>Italware_15_config_TCOHIGH16512HDWindows 11 Pro</v>
      </c>
      <c r="C2223" s="80" t="s">
        <v>392</v>
      </c>
      <c r="D2223" t="s">
        <v>307</v>
      </c>
      <c r="E2223">
        <v>16</v>
      </c>
      <c r="F2223">
        <v>512</v>
      </c>
      <c r="G2223" t="s">
        <v>114</v>
      </c>
      <c r="H2223" t="s">
        <v>296</v>
      </c>
      <c r="I2223" t="s">
        <v>308</v>
      </c>
      <c r="J2223" t="s">
        <v>297</v>
      </c>
      <c r="K2223">
        <f t="shared" si="75"/>
        <v>1</v>
      </c>
    </row>
    <row r="2224" spans="1:11" x14ac:dyDescent="0.25">
      <c r="A2224" s="75" t="str">
        <f t="shared" si="76"/>
        <v>Italware_15_config_TCOHIGH8256FHDDistribuzione Linux</v>
      </c>
      <c r="C2224" s="80" t="s">
        <v>392</v>
      </c>
      <c r="D2224" t="s">
        <v>307</v>
      </c>
      <c r="E2224">
        <v>8</v>
      </c>
      <c r="F2224">
        <v>256</v>
      </c>
      <c r="G2224" t="s">
        <v>303</v>
      </c>
      <c r="H2224" t="s">
        <v>115</v>
      </c>
      <c r="I2224" t="s">
        <v>308</v>
      </c>
      <c r="J2224" t="s">
        <v>297</v>
      </c>
      <c r="K2224">
        <f t="shared" si="75"/>
        <v>1</v>
      </c>
    </row>
    <row r="2225" spans="1:11" x14ac:dyDescent="0.25">
      <c r="A2225" s="75" t="str">
        <f t="shared" si="76"/>
        <v>Italware_15_config_TCOHIGH8256FHDWindows 11 Pro Education</v>
      </c>
      <c r="C2225" s="80" t="s">
        <v>392</v>
      </c>
      <c r="D2225" t="s">
        <v>307</v>
      </c>
      <c r="E2225">
        <v>8</v>
      </c>
      <c r="F2225">
        <v>256</v>
      </c>
      <c r="G2225" t="s">
        <v>303</v>
      </c>
      <c r="H2225" t="s">
        <v>304</v>
      </c>
      <c r="I2225" t="s">
        <v>308</v>
      </c>
      <c r="J2225" t="s">
        <v>297</v>
      </c>
      <c r="K2225">
        <f t="shared" si="75"/>
        <v>1</v>
      </c>
    </row>
    <row r="2226" spans="1:11" x14ac:dyDescent="0.25">
      <c r="A2226" s="75" t="str">
        <f t="shared" si="76"/>
        <v>Italware_15_config_TCOHIGH8256FHDWindows 11 Pro</v>
      </c>
      <c r="C2226" s="80" t="s">
        <v>392</v>
      </c>
      <c r="D2226" t="s">
        <v>307</v>
      </c>
      <c r="E2226">
        <v>8</v>
      </c>
      <c r="F2226">
        <v>256</v>
      </c>
      <c r="G2226" t="s">
        <v>303</v>
      </c>
      <c r="H2226" t="s">
        <v>296</v>
      </c>
      <c r="I2226" t="s">
        <v>308</v>
      </c>
      <c r="J2226" t="s">
        <v>297</v>
      </c>
      <c r="K2226">
        <f t="shared" si="75"/>
        <v>1</v>
      </c>
    </row>
    <row r="2227" spans="1:11" x14ac:dyDescent="0.25">
      <c r="A2227" s="75" t="str">
        <f t="shared" si="76"/>
        <v>Italware_15_config_TCOHIGH16256FHDDistribuzione Linux</v>
      </c>
      <c r="C2227" s="80" t="s">
        <v>392</v>
      </c>
      <c r="D2227" t="s">
        <v>307</v>
      </c>
      <c r="E2227">
        <v>16</v>
      </c>
      <c r="F2227">
        <v>256</v>
      </c>
      <c r="G2227" t="s">
        <v>303</v>
      </c>
      <c r="H2227" t="s">
        <v>115</v>
      </c>
      <c r="I2227" t="s">
        <v>308</v>
      </c>
      <c r="J2227" t="s">
        <v>297</v>
      </c>
      <c r="K2227">
        <f t="shared" si="75"/>
        <v>1</v>
      </c>
    </row>
    <row r="2228" spans="1:11" x14ac:dyDescent="0.25">
      <c r="A2228" s="75" t="str">
        <f t="shared" si="76"/>
        <v>Italware_15_config_TCOHIGH16256FHDWindows 11 Pro Education</v>
      </c>
      <c r="C2228" s="80" t="s">
        <v>392</v>
      </c>
      <c r="D2228" t="s">
        <v>307</v>
      </c>
      <c r="E2228">
        <v>16</v>
      </c>
      <c r="F2228">
        <v>256</v>
      </c>
      <c r="G2228" t="s">
        <v>303</v>
      </c>
      <c r="H2228" t="s">
        <v>304</v>
      </c>
      <c r="I2228" t="s">
        <v>308</v>
      </c>
      <c r="J2228" t="s">
        <v>297</v>
      </c>
      <c r="K2228">
        <f t="shared" si="75"/>
        <v>1</v>
      </c>
    </row>
    <row r="2229" spans="1:11" x14ac:dyDescent="0.25">
      <c r="A2229" s="75" t="str">
        <f t="shared" si="76"/>
        <v>Italware_15_config_TCOHIGH16256FHDWindows 11 Pro</v>
      </c>
      <c r="C2229" s="80" t="s">
        <v>392</v>
      </c>
      <c r="D2229" t="s">
        <v>307</v>
      </c>
      <c r="E2229">
        <v>16</v>
      </c>
      <c r="F2229">
        <v>256</v>
      </c>
      <c r="G2229" t="s">
        <v>303</v>
      </c>
      <c r="H2229" t="s">
        <v>296</v>
      </c>
      <c r="I2229" t="s">
        <v>308</v>
      </c>
      <c r="J2229" t="s">
        <v>297</v>
      </c>
      <c r="K2229">
        <f t="shared" si="75"/>
        <v>1</v>
      </c>
    </row>
    <row r="2230" spans="1:11" x14ac:dyDescent="0.25">
      <c r="A2230" s="75" t="str">
        <f t="shared" si="76"/>
        <v>Italware_15_config_TCOHIGH8512FHDDistribuzione Linux</v>
      </c>
      <c r="C2230" s="80" t="s">
        <v>392</v>
      </c>
      <c r="D2230" t="s">
        <v>307</v>
      </c>
      <c r="E2230">
        <v>8</v>
      </c>
      <c r="F2230">
        <v>512</v>
      </c>
      <c r="G2230" t="s">
        <v>303</v>
      </c>
      <c r="H2230" t="s">
        <v>115</v>
      </c>
      <c r="I2230" t="s">
        <v>308</v>
      </c>
      <c r="J2230" t="s">
        <v>297</v>
      </c>
      <c r="K2230">
        <f t="shared" si="75"/>
        <v>1</v>
      </c>
    </row>
    <row r="2231" spans="1:11" x14ac:dyDescent="0.25">
      <c r="A2231" s="75" t="str">
        <f t="shared" si="76"/>
        <v>Italware_15_config_TCOHIGH8512FHDWindows 11 Pro Education</v>
      </c>
      <c r="C2231" s="80" t="s">
        <v>392</v>
      </c>
      <c r="D2231" t="s">
        <v>307</v>
      </c>
      <c r="E2231">
        <v>8</v>
      </c>
      <c r="F2231">
        <v>512</v>
      </c>
      <c r="G2231" t="s">
        <v>303</v>
      </c>
      <c r="H2231" t="s">
        <v>304</v>
      </c>
      <c r="I2231" t="s">
        <v>308</v>
      </c>
      <c r="J2231" t="s">
        <v>297</v>
      </c>
      <c r="K2231">
        <f t="shared" si="75"/>
        <v>1</v>
      </c>
    </row>
    <row r="2232" spans="1:11" x14ac:dyDescent="0.25">
      <c r="A2232" s="75" t="str">
        <f t="shared" si="76"/>
        <v>Italware_15_config_TCOHIGH8512FHDWindows 11 Pro</v>
      </c>
      <c r="C2232" s="80" t="s">
        <v>392</v>
      </c>
      <c r="D2232" t="s">
        <v>307</v>
      </c>
      <c r="E2232">
        <v>8</v>
      </c>
      <c r="F2232">
        <v>512</v>
      </c>
      <c r="G2232" t="s">
        <v>303</v>
      </c>
      <c r="H2232" t="s">
        <v>296</v>
      </c>
      <c r="I2232" t="s">
        <v>308</v>
      </c>
      <c r="J2232" t="s">
        <v>297</v>
      </c>
      <c r="K2232">
        <f t="shared" si="75"/>
        <v>1</v>
      </c>
    </row>
    <row r="2233" spans="1:11" x14ac:dyDescent="0.25">
      <c r="A2233" s="75" t="str">
        <f t="shared" si="76"/>
        <v>Italware_15_config_TCOHIGH16512FHDDistribuzione Linux</v>
      </c>
      <c r="C2233" s="80" t="s">
        <v>392</v>
      </c>
      <c r="D2233" t="s">
        <v>307</v>
      </c>
      <c r="E2233">
        <v>16</v>
      </c>
      <c r="F2233">
        <v>512</v>
      </c>
      <c r="G2233" t="s">
        <v>303</v>
      </c>
      <c r="H2233" t="s">
        <v>115</v>
      </c>
      <c r="I2233" t="s">
        <v>308</v>
      </c>
      <c r="J2233" t="s">
        <v>297</v>
      </c>
      <c r="K2233">
        <f t="shared" si="75"/>
        <v>1</v>
      </c>
    </row>
    <row r="2234" spans="1:11" x14ac:dyDescent="0.25">
      <c r="A2234" s="75" t="str">
        <f t="shared" si="76"/>
        <v>Italware_15_config_TCOHIGH16512FHDWindows 11 Pro Education</v>
      </c>
      <c r="C2234" s="80" t="s">
        <v>392</v>
      </c>
      <c r="D2234" t="s">
        <v>307</v>
      </c>
      <c r="E2234">
        <v>16</v>
      </c>
      <c r="F2234">
        <v>512</v>
      </c>
      <c r="G2234" t="s">
        <v>303</v>
      </c>
      <c r="H2234" t="s">
        <v>304</v>
      </c>
      <c r="I2234" t="s">
        <v>308</v>
      </c>
      <c r="J2234" t="s">
        <v>297</v>
      </c>
      <c r="K2234">
        <f t="shared" si="75"/>
        <v>1</v>
      </c>
    </row>
    <row r="2235" spans="1:11" x14ac:dyDescent="0.25">
      <c r="A2235" s="75" t="str">
        <f t="shared" si="76"/>
        <v>Italware_15_config_TCOHIGH16512FHDWindows 11 Pro</v>
      </c>
      <c r="C2235" s="80" t="s">
        <v>392</v>
      </c>
      <c r="D2235" t="s">
        <v>307</v>
      </c>
      <c r="E2235">
        <v>16</v>
      </c>
      <c r="F2235">
        <v>512</v>
      </c>
      <c r="G2235" t="s">
        <v>303</v>
      </c>
      <c r="H2235" t="s">
        <v>296</v>
      </c>
      <c r="I2235" t="s">
        <v>308</v>
      </c>
      <c r="J2235" t="s">
        <v>297</v>
      </c>
      <c r="K2235">
        <f t="shared" si="75"/>
        <v>1</v>
      </c>
    </row>
    <row r="2236" spans="1:11" x14ac:dyDescent="0.25">
      <c r="A2236" s="75" t="str">
        <f t="shared" si="76"/>
        <v>Italware_14_config_standardLOW8256HDDistribuzione Linux</v>
      </c>
      <c r="C2236" s="80" t="s">
        <v>392</v>
      </c>
      <c r="D2236" t="s">
        <v>305</v>
      </c>
      <c r="E2236">
        <v>8</v>
      </c>
      <c r="F2236">
        <v>256</v>
      </c>
      <c r="G2236" t="s">
        <v>114</v>
      </c>
      <c r="H2236" t="s">
        <v>115</v>
      </c>
      <c r="I2236" t="s">
        <v>311</v>
      </c>
      <c r="J2236" t="s">
        <v>297</v>
      </c>
      <c r="K2236">
        <f t="shared" si="75"/>
        <v>1</v>
      </c>
    </row>
    <row r="2237" spans="1:11" x14ac:dyDescent="0.25">
      <c r="A2237" s="75" t="str">
        <f t="shared" si="76"/>
        <v>Italware_14_config_standardLOW8256HDWindows 11 Pro Education</v>
      </c>
      <c r="C2237" s="80" t="s">
        <v>392</v>
      </c>
      <c r="D2237" t="s">
        <v>305</v>
      </c>
      <c r="E2237">
        <v>8</v>
      </c>
      <c r="F2237">
        <v>256</v>
      </c>
      <c r="G2237" t="s">
        <v>114</v>
      </c>
      <c r="H2237" t="s">
        <v>304</v>
      </c>
      <c r="I2237" t="s">
        <v>311</v>
      </c>
      <c r="J2237" t="s">
        <v>297</v>
      </c>
      <c r="K2237">
        <f t="shared" si="75"/>
        <v>1</v>
      </c>
    </row>
    <row r="2238" spans="1:11" x14ac:dyDescent="0.25">
      <c r="A2238" s="75" t="str">
        <f t="shared" si="76"/>
        <v>Italware_14_config_standardLOW8256HDWindows 11 Pro</v>
      </c>
      <c r="C2238" s="80" t="s">
        <v>392</v>
      </c>
      <c r="D2238" t="s">
        <v>305</v>
      </c>
      <c r="E2238">
        <v>8</v>
      </c>
      <c r="F2238">
        <v>256</v>
      </c>
      <c r="G2238" t="s">
        <v>114</v>
      </c>
      <c r="H2238" t="s">
        <v>296</v>
      </c>
      <c r="I2238" t="s">
        <v>311</v>
      </c>
      <c r="J2238" t="s">
        <v>297</v>
      </c>
      <c r="K2238">
        <f t="shared" si="75"/>
        <v>1</v>
      </c>
    </row>
    <row r="2239" spans="1:11" x14ac:dyDescent="0.25">
      <c r="A2239" s="75" t="str">
        <f t="shared" si="76"/>
        <v>Italware_14_config_standardLOW16256HDDistribuzione Linux</v>
      </c>
      <c r="C2239" s="80" t="s">
        <v>392</v>
      </c>
      <c r="D2239" t="s">
        <v>305</v>
      </c>
      <c r="E2239">
        <v>16</v>
      </c>
      <c r="F2239">
        <v>256</v>
      </c>
      <c r="G2239" t="s">
        <v>114</v>
      </c>
      <c r="H2239" t="s">
        <v>115</v>
      </c>
      <c r="I2239" t="s">
        <v>311</v>
      </c>
      <c r="J2239" t="s">
        <v>297</v>
      </c>
      <c r="K2239">
        <f t="shared" si="75"/>
        <v>1</v>
      </c>
    </row>
    <row r="2240" spans="1:11" x14ac:dyDescent="0.25">
      <c r="A2240" s="75" t="str">
        <f t="shared" si="76"/>
        <v>Italware_14_config_standardLOW16256HDWindows 11 Pro Education</v>
      </c>
      <c r="C2240" s="80" t="s">
        <v>392</v>
      </c>
      <c r="D2240" t="s">
        <v>305</v>
      </c>
      <c r="E2240">
        <v>16</v>
      </c>
      <c r="F2240">
        <v>256</v>
      </c>
      <c r="G2240" t="s">
        <v>114</v>
      </c>
      <c r="H2240" t="s">
        <v>304</v>
      </c>
      <c r="I2240" t="s">
        <v>311</v>
      </c>
      <c r="J2240" t="s">
        <v>297</v>
      </c>
      <c r="K2240">
        <f t="shared" si="75"/>
        <v>1</v>
      </c>
    </row>
    <row r="2241" spans="1:11" x14ac:dyDescent="0.25">
      <c r="A2241" s="75" t="str">
        <f t="shared" si="76"/>
        <v>Italware_14_config_standardLOW16256HDWindows 11 Pro</v>
      </c>
      <c r="C2241" s="80" t="s">
        <v>392</v>
      </c>
      <c r="D2241" t="s">
        <v>305</v>
      </c>
      <c r="E2241">
        <v>16</v>
      </c>
      <c r="F2241">
        <v>256</v>
      </c>
      <c r="G2241" t="s">
        <v>114</v>
      </c>
      <c r="H2241" t="s">
        <v>296</v>
      </c>
      <c r="I2241" t="s">
        <v>311</v>
      </c>
      <c r="J2241" t="s">
        <v>297</v>
      </c>
      <c r="K2241">
        <f t="shared" si="75"/>
        <v>1</v>
      </c>
    </row>
    <row r="2242" spans="1:11" x14ac:dyDescent="0.25">
      <c r="A2242" s="75" t="str">
        <f t="shared" si="76"/>
        <v>Italware_14_config_standardLOW8512HDDistribuzione Linux</v>
      </c>
      <c r="C2242" s="80" t="s">
        <v>392</v>
      </c>
      <c r="D2242" t="s">
        <v>305</v>
      </c>
      <c r="E2242">
        <v>8</v>
      </c>
      <c r="F2242">
        <v>512</v>
      </c>
      <c r="G2242" t="s">
        <v>114</v>
      </c>
      <c r="H2242" t="s">
        <v>115</v>
      </c>
      <c r="I2242" t="s">
        <v>311</v>
      </c>
      <c r="J2242" t="s">
        <v>297</v>
      </c>
      <c r="K2242">
        <f t="shared" si="75"/>
        <v>1</v>
      </c>
    </row>
    <row r="2243" spans="1:11" x14ac:dyDescent="0.25">
      <c r="A2243" s="75" t="str">
        <f t="shared" si="76"/>
        <v>Italware_14_config_standardLOW8512HDWindows 11 Pro Education</v>
      </c>
      <c r="C2243" s="80" t="s">
        <v>392</v>
      </c>
      <c r="D2243" t="s">
        <v>305</v>
      </c>
      <c r="E2243">
        <v>8</v>
      </c>
      <c r="F2243">
        <v>512</v>
      </c>
      <c r="G2243" t="s">
        <v>114</v>
      </c>
      <c r="H2243" t="s">
        <v>304</v>
      </c>
      <c r="I2243" t="s">
        <v>311</v>
      </c>
      <c r="J2243" t="s">
        <v>297</v>
      </c>
      <c r="K2243">
        <f t="shared" si="75"/>
        <v>1</v>
      </c>
    </row>
    <row r="2244" spans="1:11" x14ac:dyDescent="0.25">
      <c r="A2244" s="75" t="str">
        <f t="shared" si="76"/>
        <v>Italware_14_config_standardLOW8512HDWindows 11 Pro</v>
      </c>
      <c r="C2244" s="80" t="s">
        <v>392</v>
      </c>
      <c r="D2244" t="s">
        <v>305</v>
      </c>
      <c r="E2244">
        <v>8</v>
      </c>
      <c r="F2244">
        <v>512</v>
      </c>
      <c r="G2244" t="s">
        <v>114</v>
      </c>
      <c r="H2244" t="s">
        <v>296</v>
      </c>
      <c r="I2244" t="s">
        <v>311</v>
      </c>
      <c r="J2244" t="s">
        <v>297</v>
      </c>
      <c r="K2244">
        <f t="shared" si="75"/>
        <v>1</v>
      </c>
    </row>
    <row r="2245" spans="1:11" x14ac:dyDescent="0.25">
      <c r="A2245" s="75" t="str">
        <f t="shared" si="76"/>
        <v>Italware_14_config_standardLOW16512HDDistribuzione Linux</v>
      </c>
      <c r="C2245" s="80" t="s">
        <v>392</v>
      </c>
      <c r="D2245" t="s">
        <v>305</v>
      </c>
      <c r="E2245">
        <v>16</v>
      </c>
      <c r="F2245">
        <v>512</v>
      </c>
      <c r="G2245" t="s">
        <v>114</v>
      </c>
      <c r="H2245" t="s">
        <v>115</v>
      </c>
      <c r="I2245" t="s">
        <v>311</v>
      </c>
      <c r="J2245" t="s">
        <v>297</v>
      </c>
      <c r="K2245">
        <f t="shared" si="75"/>
        <v>1</v>
      </c>
    </row>
    <row r="2246" spans="1:11" x14ac:dyDescent="0.25">
      <c r="A2246" s="75" t="str">
        <f t="shared" si="76"/>
        <v>Italware_14_config_standardLOW16512HDWindows 11 Pro Education</v>
      </c>
      <c r="C2246" s="80" t="s">
        <v>392</v>
      </c>
      <c r="D2246" t="s">
        <v>305</v>
      </c>
      <c r="E2246">
        <v>16</v>
      </c>
      <c r="F2246">
        <v>512</v>
      </c>
      <c r="G2246" t="s">
        <v>114</v>
      </c>
      <c r="H2246" t="s">
        <v>304</v>
      </c>
      <c r="I2246" t="s">
        <v>311</v>
      </c>
      <c r="J2246" t="s">
        <v>297</v>
      </c>
      <c r="K2246">
        <f t="shared" si="75"/>
        <v>1</v>
      </c>
    </row>
    <row r="2247" spans="1:11" x14ac:dyDescent="0.25">
      <c r="A2247" s="75" t="str">
        <f t="shared" si="76"/>
        <v>Italware_14_config_standardLOW16512HDWindows 11 Pro</v>
      </c>
      <c r="C2247" s="80" t="s">
        <v>392</v>
      </c>
      <c r="D2247" t="s">
        <v>305</v>
      </c>
      <c r="E2247">
        <v>16</v>
      </c>
      <c r="F2247">
        <v>512</v>
      </c>
      <c r="G2247" t="s">
        <v>114</v>
      </c>
      <c r="H2247" t="s">
        <v>296</v>
      </c>
      <c r="I2247" t="s">
        <v>311</v>
      </c>
      <c r="J2247" t="s">
        <v>297</v>
      </c>
      <c r="K2247">
        <f t="shared" si="75"/>
        <v>1</v>
      </c>
    </row>
    <row r="2248" spans="1:11" x14ac:dyDescent="0.25">
      <c r="A2248" s="75" t="str">
        <f t="shared" si="76"/>
        <v>Italware_14_config_standardLOW8256FHDDistribuzione Linux</v>
      </c>
      <c r="C2248" s="80" t="s">
        <v>392</v>
      </c>
      <c r="D2248" t="s">
        <v>305</v>
      </c>
      <c r="E2248">
        <v>8</v>
      </c>
      <c r="F2248">
        <v>256</v>
      </c>
      <c r="G2248" t="s">
        <v>303</v>
      </c>
      <c r="H2248" t="s">
        <v>115</v>
      </c>
      <c r="I2248" t="s">
        <v>311</v>
      </c>
      <c r="J2248" t="s">
        <v>297</v>
      </c>
      <c r="K2248">
        <f t="shared" si="75"/>
        <v>1</v>
      </c>
    </row>
    <row r="2249" spans="1:11" x14ac:dyDescent="0.25">
      <c r="A2249" s="75" t="str">
        <f t="shared" si="76"/>
        <v>Italware_14_config_standardLOW8256FHDWindows 11 Pro Education</v>
      </c>
      <c r="C2249" s="80" t="s">
        <v>392</v>
      </c>
      <c r="D2249" t="s">
        <v>305</v>
      </c>
      <c r="E2249">
        <v>8</v>
      </c>
      <c r="F2249">
        <v>256</v>
      </c>
      <c r="G2249" t="s">
        <v>303</v>
      </c>
      <c r="H2249" t="s">
        <v>304</v>
      </c>
      <c r="I2249" t="s">
        <v>311</v>
      </c>
      <c r="J2249" t="s">
        <v>297</v>
      </c>
      <c r="K2249">
        <f t="shared" si="75"/>
        <v>1</v>
      </c>
    </row>
    <row r="2250" spans="1:11" x14ac:dyDescent="0.25">
      <c r="A2250" s="75" t="str">
        <f t="shared" si="76"/>
        <v>Italware_14_config_standardLOW8256FHDWindows 11 Pro</v>
      </c>
      <c r="C2250" s="80" t="s">
        <v>392</v>
      </c>
      <c r="D2250" t="s">
        <v>305</v>
      </c>
      <c r="E2250">
        <v>8</v>
      </c>
      <c r="F2250">
        <v>256</v>
      </c>
      <c r="G2250" t="s">
        <v>303</v>
      </c>
      <c r="H2250" t="s">
        <v>296</v>
      </c>
      <c r="I2250" t="s">
        <v>311</v>
      </c>
      <c r="J2250" t="s">
        <v>297</v>
      </c>
      <c r="K2250">
        <f t="shared" si="75"/>
        <v>1</v>
      </c>
    </row>
    <row r="2251" spans="1:11" x14ac:dyDescent="0.25">
      <c r="A2251" s="75" t="str">
        <f t="shared" si="76"/>
        <v>Italware_14_config_standardLOW16256FHDDistribuzione Linux</v>
      </c>
      <c r="C2251" s="80" t="s">
        <v>392</v>
      </c>
      <c r="D2251" t="s">
        <v>305</v>
      </c>
      <c r="E2251">
        <v>16</v>
      </c>
      <c r="F2251">
        <v>256</v>
      </c>
      <c r="G2251" t="s">
        <v>303</v>
      </c>
      <c r="H2251" t="s">
        <v>115</v>
      </c>
      <c r="I2251" t="s">
        <v>311</v>
      </c>
      <c r="J2251" t="s">
        <v>297</v>
      </c>
      <c r="K2251">
        <f t="shared" si="75"/>
        <v>1</v>
      </c>
    </row>
    <row r="2252" spans="1:11" x14ac:dyDescent="0.25">
      <c r="A2252" s="75" t="str">
        <f t="shared" si="76"/>
        <v>Italware_14_config_standardLOW16256FHDWindows 11 Pro Education</v>
      </c>
      <c r="C2252" s="80" t="s">
        <v>392</v>
      </c>
      <c r="D2252" t="s">
        <v>305</v>
      </c>
      <c r="E2252">
        <v>16</v>
      </c>
      <c r="F2252">
        <v>256</v>
      </c>
      <c r="G2252" t="s">
        <v>303</v>
      </c>
      <c r="H2252" t="s">
        <v>304</v>
      </c>
      <c r="I2252" t="s">
        <v>311</v>
      </c>
      <c r="J2252" t="s">
        <v>297</v>
      </c>
      <c r="K2252">
        <f t="shared" si="75"/>
        <v>1</v>
      </c>
    </row>
    <row r="2253" spans="1:11" x14ac:dyDescent="0.25">
      <c r="A2253" s="75" t="str">
        <f t="shared" si="76"/>
        <v>Italware_14_config_standardLOW16256FHDWindows 11 Pro</v>
      </c>
      <c r="C2253" s="80" t="s">
        <v>392</v>
      </c>
      <c r="D2253" t="s">
        <v>305</v>
      </c>
      <c r="E2253">
        <v>16</v>
      </c>
      <c r="F2253">
        <v>256</v>
      </c>
      <c r="G2253" t="s">
        <v>303</v>
      </c>
      <c r="H2253" t="s">
        <v>296</v>
      </c>
      <c r="I2253" t="s">
        <v>311</v>
      </c>
      <c r="J2253" t="s">
        <v>297</v>
      </c>
      <c r="K2253">
        <f t="shared" ref="K2253:K2316" si="77">+IF(J2253="NO",0,1)</f>
        <v>1</v>
      </c>
    </row>
    <row r="2254" spans="1:11" x14ac:dyDescent="0.25">
      <c r="A2254" s="75" t="str">
        <f t="shared" si="76"/>
        <v>Italware_14_config_standardLOW8512FHDDistribuzione Linux</v>
      </c>
      <c r="C2254" s="80" t="s">
        <v>392</v>
      </c>
      <c r="D2254" t="s">
        <v>305</v>
      </c>
      <c r="E2254">
        <v>8</v>
      </c>
      <c r="F2254">
        <v>512</v>
      </c>
      <c r="G2254" t="s">
        <v>303</v>
      </c>
      <c r="H2254" t="s">
        <v>115</v>
      </c>
      <c r="I2254" t="s">
        <v>311</v>
      </c>
      <c r="J2254" t="s">
        <v>297</v>
      </c>
      <c r="K2254">
        <f t="shared" si="77"/>
        <v>1</v>
      </c>
    </row>
    <row r="2255" spans="1:11" x14ac:dyDescent="0.25">
      <c r="A2255" s="75" t="str">
        <f t="shared" si="76"/>
        <v>Italware_14_config_standardLOW8512FHDWindows 11 Pro Education</v>
      </c>
      <c r="C2255" s="80" t="s">
        <v>392</v>
      </c>
      <c r="D2255" t="s">
        <v>305</v>
      </c>
      <c r="E2255">
        <v>8</v>
      </c>
      <c r="F2255">
        <v>512</v>
      </c>
      <c r="G2255" t="s">
        <v>303</v>
      </c>
      <c r="H2255" t="s">
        <v>304</v>
      </c>
      <c r="I2255" t="s">
        <v>311</v>
      </c>
      <c r="J2255" t="s">
        <v>297</v>
      </c>
      <c r="K2255">
        <f t="shared" si="77"/>
        <v>1</v>
      </c>
    </row>
    <row r="2256" spans="1:11" x14ac:dyDescent="0.25">
      <c r="A2256" s="75" t="str">
        <f t="shared" si="76"/>
        <v>Italware_14_config_standardLOW8512FHDWindows 11 Pro</v>
      </c>
      <c r="C2256" s="80" t="s">
        <v>392</v>
      </c>
      <c r="D2256" t="s">
        <v>305</v>
      </c>
      <c r="E2256">
        <v>8</v>
      </c>
      <c r="F2256">
        <v>512</v>
      </c>
      <c r="G2256" t="s">
        <v>303</v>
      </c>
      <c r="H2256" t="s">
        <v>296</v>
      </c>
      <c r="I2256" t="s">
        <v>311</v>
      </c>
      <c r="J2256" t="s">
        <v>297</v>
      </c>
      <c r="K2256">
        <f t="shared" si="77"/>
        <v>1</v>
      </c>
    </row>
    <row r="2257" spans="1:11" x14ac:dyDescent="0.25">
      <c r="A2257" s="75" t="str">
        <f t="shared" si="76"/>
        <v>Italware_14_config_standardLOW16512FHDDistribuzione Linux</v>
      </c>
      <c r="C2257" s="80" t="s">
        <v>392</v>
      </c>
      <c r="D2257" t="s">
        <v>305</v>
      </c>
      <c r="E2257">
        <v>16</v>
      </c>
      <c r="F2257">
        <v>512</v>
      </c>
      <c r="G2257" t="s">
        <v>303</v>
      </c>
      <c r="H2257" t="s">
        <v>115</v>
      </c>
      <c r="I2257" t="s">
        <v>311</v>
      </c>
      <c r="J2257" t="s">
        <v>297</v>
      </c>
      <c r="K2257">
        <f t="shared" si="77"/>
        <v>1</v>
      </c>
    </row>
    <row r="2258" spans="1:11" x14ac:dyDescent="0.25">
      <c r="A2258" s="75" t="str">
        <f t="shared" si="76"/>
        <v>Italware_14_config_standardLOW16512FHDWindows 11 Pro Education</v>
      </c>
      <c r="C2258" s="80" t="s">
        <v>392</v>
      </c>
      <c r="D2258" t="s">
        <v>305</v>
      </c>
      <c r="E2258">
        <v>16</v>
      </c>
      <c r="F2258">
        <v>512</v>
      </c>
      <c r="G2258" t="s">
        <v>303</v>
      </c>
      <c r="H2258" t="s">
        <v>304</v>
      </c>
      <c r="I2258" t="s">
        <v>311</v>
      </c>
      <c r="J2258" t="s">
        <v>297</v>
      </c>
      <c r="K2258">
        <f t="shared" si="77"/>
        <v>1</v>
      </c>
    </row>
    <row r="2259" spans="1:11" x14ac:dyDescent="0.25">
      <c r="A2259" s="75" t="str">
        <f t="shared" si="76"/>
        <v>Italware_14_config_standardLOW16512FHDWindows 11 Pro</v>
      </c>
      <c r="C2259" s="80" t="s">
        <v>392</v>
      </c>
      <c r="D2259" t="s">
        <v>305</v>
      </c>
      <c r="E2259">
        <v>16</v>
      </c>
      <c r="F2259">
        <v>512</v>
      </c>
      <c r="G2259" t="s">
        <v>303</v>
      </c>
      <c r="H2259" t="s">
        <v>296</v>
      </c>
      <c r="I2259" t="s">
        <v>311</v>
      </c>
      <c r="J2259" t="s">
        <v>297</v>
      </c>
      <c r="K2259">
        <f t="shared" si="77"/>
        <v>1</v>
      </c>
    </row>
    <row r="2260" spans="1:11" x14ac:dyDescent="0.25">
      <c r="A2260" s="75" t="str">
        <f t="shared" si="76"/>
        <v>Italware_14_config_standardMID8256HDDistribuzione Linux</v>
      </c>
      <c r="C2260" s="80" t="s">
        <v>392</v>
      </c>
      <c r="D2260" t="s">
        <v>306</v>
      </c>
      <c r="E2260">
        <v>8</v>
      </c>
      <c r="F2260">
        <v>256</v>
      </c>
      <c r="G2260" t="s">
        <v>114</v>
      </c>
      <c r="H2260" t="s">
        <v>115</v>
      </c>
      <c r="I2260" t="s">
        <v>311</v>
      </c>
      <c r="J2260" t="s">
        <v>297</v>
      </c>
      <c r="K2260">
        <f t="shared" si="77"/>
        <v>1</v>
      </c>
    </row>
    <row r="2261" spans="1:11" x14ac:dyDescent="0.25">
      <c r="A2261" s="75" t="str">
        <f t="shared" si="76"/>
        <v>Italware_14_config_standardMID8256HDWindows 11 Pro Education</v>
      </c>
      <c r="C2261" s="80" t="s">
        <v>392</v>
      </c>
      <c r="D2261" t="s">
        <v>306</v>
      </c>
      <c r="E2261">
        <v>8</v>
      </c>
      <c r="F2261">
        <v>256</v>
      </c>
      <c r="G2261" t="s">
        <v>114</v>
      </c>
      <c r="H2261" t="s">
        <v>304</v>
      </c>
      <c r="I2261" t="s">
        <v>311</v>
      </c>
      <c r="J2261" t="s">
        <v>297</v>
      </c>
      <c r="K2261">
        <f t="shared" si="77"/>
        <v>1</v>
      </c>
    </row>
    <row r="2262" spans="1:11" x14ac:dyDescent="0.25">
      <c r="A2262" s="75" t="str">
        <f t="shared" si="76"/>
        <v>Italware_14_config_standardMID8256HDWindows 11 Pro</v>
      </c>
      <c r="C2262" s="80" t="s">
        <v>392</v>
      </c>
      <c r="D2262" t="s">
        <v>306</v>
      </c>
      <c r="E2262">
        <v>8</v>
      </c>
      <c r="F2262">
        <v>256</v>
      </c>
      <c r="G2262" t="s">
        <v>114</v>
      </c>
      <c r="H2262" t="s">
        <v>296</v>
      </c>
      <c r="I2262" t="s">
        <v>311</v>
      </c>
      <c r="J2262" t="s">
        <v>297</v>
      </c>
      <c r="K2262">
        <f t="shared" si="77"/>
        <v>1</v>
      </c>
    </row>
    <row r="2263" spans="1:11" x14ac:dyDescent="0.25">
      <c r="A2263" s="75" t="str">
        <f t="shared" si="76"/>
        <v>Italware_14_config_standardMID16256HDDistribuzione Linux</v>
      </c>
      <c r="C2263" s="80" t="s">
        <v>392</v>
      </c>
      <c r="D2263" t="s">
        <v>306</v>
      </c>
      <c r="E2263">
        <v>16</v>
      </c>
      <c r="F2263">
        <v>256</v>
      </c>
      <c r="G2263" t="s">
        <v>114</v>
      </c>
      <c r="H2263" t="s">
        <v>115</v>
      </c>
      <c r="I2263" t="s">
        <v>311</v>
      </c>
      <c r="J2263" t="s">
        <v>297</v>
      </c>
      <c r="K2263">
        <f t="shared" si="77"/>
        <v>1</v>
      </c>
    </row>
    <row r="2264" spans="1:11" x14ac:dyDescent="0.25">
      <c r="A2264" s="75" t="str">
        <f t="shared" si="76"/>
        <v>Italware_14_config_standardMID16256HDWindows 11 Pro Education</v>
      </c>
      <c r="C2264" s="80" t="s">
        <v>392</v>
      </c>
      <c r="D2264" t="s">
        <v>306</v>
      </c>
      <c r="E2264">
        <v>16</v>
      </c>
      <c r="F2264">
        <v>256</v>
      </c>
      <c r="G2264" t="s">
        <v>114</v>
      </c>
      <c r="H2264" t="s">
        <v>304</v>
      </c>
      <c r="I2264" t="s">
        <v>311</v>
      </c>
      <c r="J2264" t="s">
        <v>297</v>
      </c>
      <c r="K2264">
        <f t="shared" si="77"/>
        <v>1</v>
      </c>
    </row>
    <row r="2265" spans="1:11" x14ac:dyDescent="0.25">
      <c r="A2265" s="75" t="str">
        <f t="shared" si="76"/>
        <v>Italware_14_config_standardMID16256HDWindows 11 Pro</v>
      </c>
      <c r="C2265" s="80" t="s">
        <v>392</v>
      </c>
      <c r="D2265" t="s">
        <v>306</v>
      </c>
      <c r="E2265">
        <v>16</v>
      </c>
      <c r="F2265">
        <v>256</v>
      </c>
      <c r="G2265" t="s">
        <v>114</v>
      </c>
      <c r="H2265" t="s">
        <v>296</v>
      </c>
      <c r="I2265" t="s">
        <v>311</v>
      </c>
      <c r="J2265" t="s">
        <v>297</v>
      </c>
      <c r="K2265">
        <f t="shared" si="77"/>
        <v>1</v>
      </c>
    </row>
    <row r="2266" spans="1:11" x14ac:dyDescent="0.25">
      <c r="A2266" s="75" t="str">
        <f t="shared" si="76"/>
        <v>Italware_14_config_standardMID8512HDDistribuzione Linux</v>
      </c>
      <c r="C2266" s="80" t="s">
        <v>392</v>
      </c>
      <c r="D2266" t="s">
        <v>306</v>
      </c>
      <c r="E2266">
        <v>8</v>
      </c>
      <c r="F2266">
        <v>512</v>
      </c>
      <c r="G2266" t="s">
        <v>114</v>
      </c>
      <c r="H2266" t="s">
        <v>115</v>
      </c>
      <c r="I2266" t="s">
        <v>311</v>
      </c>
      <c r="J2266" t="s">
        <v>297</v>
      </c>
      <c r="K2266">
        <f t="shared" si="77"/>
        <v>1</v>
      </c>
    </row>
    <row r="2267" spans="1:11" x14ac:dyDescent="0.25">
      <c r="A2267" s="75" t="str">
        <f t="shared" si="76"/>
        <v>Italware_14_config_standardMID8512HDWindows 11 Pro Education</v>
      </c>
      <c r="C2267" s="80" t="s">
        <v>392</v>
      </c>
      <c r="D2267" t="s">
        <v>306</v>
      </c>
      <c r="E2267">
        <v>8</v>
      </c>
      <c r="F2267">
        <v>512</v>
      </c>
      <c r="G2267" t="s">
        <v>114</v>
      </c>
      <c r="H2267" t="s">
        <v>304</v>
      </c>
      <c r="I2267" t="s">
        <v>311</v>
      </c>
      <c r="J2267" t="s">
        <v>297</v>
      </c>
      <c r="K2267">
        <f t="shared" si="77"/>
        <v>1</v>
      </c>
    </row>
    <row r="2268" spans="1:11" x14ac:dyDescent="0.25">
      <c r="A2268" s="75" t="str">
        <f t="shared" si="76"/>
        <v>Italware_14_config_standardMID8512HDWindows 11 Pro</v>
      </c>
      <c r="C2268" s="80" t="s">
        <v>392</v>
      </c>
      <c r="D2268" t="s">
        <v>306</v>
      </c>
      <c r="E2268">
        <v>8</v>
      </c>
      <c r="F2268">
        <v>512</v>
      </c>
      <c r="G2268" t="s">
        <v>114</v>
      </c>
      <c r="H2268" t="s">
        <v>296</v>
      </c>
      <c r="I2268" t="s">
        <v>311</v>
      </c>
      <c r="J2268" t="s">
        <v>297</v>
      </c>
      <c r="K2268">
        <f t="shared" si="77"/>
        <v>1</v>
      </c>
    </row>
    <row r="2269" spans="1:11" x14ac:dyDescent="0.25">
      <c r="A2269" s="75" t="str">
        <f t="shared" si="76"/>
        <v>Italware_14_config_standardMID16512HDDistribuzione Linux</v>
      </c>
      <c r="C2269" s="80" t="s">
        <v>392</v>
      </c>
      <c r="D2269" t="s">
        <v>306</v>
      </c>
      <c r="E2269">
        <v>16</v>
      </c>
      <c r="F2269">
        <v>512</v>
      </c>
      <c r="G2269" t="s">
        <v>114</v>
      </c>
      <c r="H2269" t="s">
        <v>115</v>
      </c>
      <c r="I2269" t="s">
        <v>311</v>
      </c>
      <c r="J2269" t="s">
        <v>297</v>
      </c>
      <c r="K2269">
        <f t="shared" si="77"/>
        <v>1</v>
      </c>
    </row>
    <row r="2270" spans="1:11" x14ac:dyDescent="0.25">
      <c r="A2270" s="75" t="str">
        <f t="shared" si="76"/>
        <v>Italware_14_config_standardMID16512HDWindows 11 Pro Education</v>
      </c>
      <c r="C2270" s="80" t="s">
        <v>392</v>
      </c>
      <c r="D2270" t="s">
        <v>306</v>
      </c>
      <c r="E2270">
        <v>16</v>
      </c>
      <c r="F2270">
        <v>512</v>
      </c>
      <c r="G2270" t="s">
        <v>114</v>
      </c>
      <c r="H2270" t="s">
        <v>304</v>
      </c>
      <c r="I2270" t="s">
        <v>311</v>
      </c>
      <c r="J2270" t="s">
        <v>297</v>
      </c>
      <c r="K2270">
        <f t="shared" si="77"/>
        <v>1</v>
      </c>
    </row>
    <row r="2271" spans="1:11" x14ac:dyDescent="0.25">
      <c r="A2271" s="75" t="str">
        <f t="shared" si="76"/>
        <v>Italware_14_config_standardMID16512HDWindows 11 Pro</v>
      </c>
      <c r="C2271" s="80" t="s">
        <v>392</v>
      </c>
      <c r="D2271" t="s">
        <v>306</v>
      </c>
      <c r="E2271">
        <v>16</v>
      </c>
      <c r="F2271">
        <v>512</v>
      </c>
      <c r="G2271" t="s">
        <v>114</v>
      </c>
      <c r="H2271" t="s">
        <v>296</v>
      </c>
      <c r="I2271" t="s">
        <v>311</v>
      </c>
      <c r="J2271" t="s">
        <v>297</v>
      </c>
      <c r="K2271">
        <f t="shared" si="77"/>
        <v>1</v>
      </c>
    </row>
    <row r="2272" spans="1:11" x14ac:dyDescent="0.25">
      <c r="A2272" s="75" t="str">
        <f t="shared" si="76"/>
        <v>Italware_14_config_standardMID8256FHDDistribuzione Linux</v>
      </c>
      <c r="C2272" s="80" t="s">
        <v>392</v>
      </c>
      <c r="D2272" t="s">
        <v>306</v>
      </c>
      <c r="E2272">
        <v>8</v>
      </c>
      <c r="F2272">
        <v>256</v>
      </c>
      <c r="G2272" t="s">
        <v>303</v>
      </c>
      <c r="H2272" t="s">
        <v>115</v>
      </c>
      <c r="I2272" t="s">
        <v>311</v>
      </c>
      <c r="J2272" t="s">
        <v>297</v>
      </c>
      <c r="K2272">
        <f t="shared" si="77"/>
        <v>1</v>
      </c>
    </row>
    <row r="2273" spans="1:11" x14ac:dyDescent="0.25">
      <c r="A2273" s="75" t="str">
        <f t="shared" si="76"/>
        <v>Italware_14_config_standardMID8256FHDWindows 11 Pro Education</v>
      </c>
      <c r="C2273" s="80" t="s">
        <v>392</v>
      </c>
      <c r="D2273" t="s">
        <v>306</v>
      </c>
      <c r="E2273">
        <v>8</v>
      </c>
      <c r="F2273">
        <v>256</v>
      </c>
      <c r="G2273" t="s">
        <v>303</v>
      </c>
      <c r="H2273" t="s">
        <v>304</v>
      </c>
      <c r="I2273" t="s">
        <v>311</v>
      </c>
      <c r="J2273" t="s">
        <v>297</v>
      </c>
      <c r="K2273">
        <f t="shared" si="77"/>
        <v>1</v>
      </c>
    </row>
    <row r="2274" spans="1:11" x14ac:dyDescent="0.25">
      <c r="A2274" s="75" t="str">
        <f t="shared" si="76"/>
        <v>Italware_14_config_standardMID8256FHDWindows 11 Pro</v>
      </c>
      <c r="C2274" s="80" t="s">
        <v>392</v>
      </c>
      <c r="D2274" t="s">
        <v>306</v>
      </c>
      <c r="E2274">
        <v>8</v>
      </c>
      <c r="F2274">
        <v>256</v>
      </c>
      <c r="G2274" t="s">
        <v>303</v>
      </c>
      <c r="H2274" t="s">
        <v>296</v>
      </c>
      <c r="I2274" t="s">
        <v>311</v>
      </c>
      <c r="J2274" t="s">
        <v>297</v>
      </c>
      <c r="K2274">
        <f t="shared" si="77"/>
        <v>1</v>
      </c>
    </row>
    <row r="2275" spans="1:11" x14ac:dyDescent="0.25">
      <c r="A2275" s="75" t="str">
        <f t="shared" si="76"/>
        <v>Italware_14_config_standardMID16256FHDDistribuzione Linux</v>
      </c>
      <c r="C2275" s="80" t="s">
        <v>392</v>
      </c>
      <c r="D2275" t="s">
        <v>306</v>
      </c>
      <c r="E2275">
        <v>16</v>
      </c>
      <c r="F2275">
        <v>256</v>
      </c>
      <c r="G2275" t="s">
        <v>303</v>
      </c>
      <c r="H2275" t="s">
        <v>115</v>
      </c>
      <c r="I2275" t="s">
        <v>311</v>
      </c>
      <c r="J2275" t="s">
        <v>297</v>
      </c>
      <c r="K2275">
        <f t="shared" si="77"/>
        <v>1</v>
      </c>
    </row>
    <row r="2276" spans="1:11" x14ac:dyDescent="0.25">
      <c r="A2276" s="75" t="str">
        <f t="shared" si="76"/>
        <v>Italware_14_config_standardMID16256FHDWindows 11 Pro Education</v>
      </c>
      <c r="C2276" s="80" t="s">
        <v>392</v>
      </c>
      <c r="D2276" t="s">
        <v>306</v>
      </c>
      <c r="E2276">
        <v>16</v>
      </c>
      <c r="F2276">
        <v>256</v>
      </c>
      <c r="G2276" t="s">
        <v>303</v>
      </c>
      <c r="H2276" t="s">
        <v>304</v>
      </c>
      <c r="I2276" t="s">
        <v>311</v>
      </c>
      <c r="J2276" t="s">
        <v>297</v>
      </c>
      <c r="K2276">
        <f t="shared" si="77"/>
        <v>1</v>
      </c>
    </row>
    <row r="2277" spans="1:11" x14ac:dyDescent="0.25">
      <c r="A2277" s="75" t="str">
        <f t="shared" ref="A2277:A2340" si="78">C2277&amp;"_"&amp;I2277&amp;D2277&amp;E2277&amp;F2277&amp;G2277&amp;H2277</f>
        <v>Italware_14_config_standardMID16256FHDWindows 11 Pro</v>
      </c>
      <c r="C2277" s="80" t="s">
        <v>392</v>
      </c>
      <c r="D2277" t="s">
        <v>306</v>
      </c>
      <c r="E2277">
        <v>16</v>
      </c>
      <c r="F2277">
        <v>256</v>
      </c>
      <c r="G2277" t="s">
        <v>303</v>
      </c>
      <c r="H2277" t="s">
        <v>296</v>
      </c>
      <c r="I2277" t="s">
        <v>311</v>
      </c>
      <c r="J2277" t="s">
        <v>297</v>
      </c>
      <c r="K2277">
        <f t="shared" si="77"/>
        <v>1</v>
      </c>
    </row>
    <row r="2278" spans="1:11" x14ac:dyDescent="0.25">
      <c r="A2278" s="75" t="str">
        <f t="shared" si="78"/>
        <v>Italware_14_config_standardMID8512FHDDistribuzione Linux</v>
      </c>
      <c r="C2278" s="80" t="s">
        <v>392</v>
      </c>
      <c r="D2278" t="s">
        <v>306</v>
      </c>
      <c r="E2278">
        <v>8</v>
      </c>
      <c r="F2278">
        <v>512</v>
      </c>
      <c r="G2278" t="s">
        <v>303</v>
      </c>
      <c r="H2278" t="s">
        <v>115</v>
      </c>
      <c r="I2278" t="s">
        <v>311</v>
      </c>
      <c r="J2278" t="s">
        <v>297</v>
      </c>
      <c r="K2278">
        <f t="shared" si="77"/>
        <v>1</v>
      </c>
    </row>
    <row r="2279" spans="1:11" x14ac:dyDescent="0.25">
      <c r="A2279" s="75" t="str">
        <f t="shared" si="78"/>
        <v>Italware_14_config_standardMID8512FHDWindows 11 Pro Education</v>
      </c>
      <c r="C2279" s="80" t="s">
        <v>392</v>
      </c>
      <c r="D2279" t="s">
        <v>306</v>
      </c>
      <c r="E2279">
        <v>8</v>
      </c>
      <c r="F2279">
        <v>512</v>
      </c>
      <c r="G2279" t="s">
        <v>303</v>
      </c>
      <c r="H2279" t="s">
        <v>304</v>
      </c>
      <c r="I2279" t="s">
        <v>311</v>
      </c>
      <c r="J2279" t="s">
        <v>297</v>
      </c>
      <c r="K2279">
        <f t="shared" si="77"/>
        <v>1</v>
      </c>
    </row>
    <row r="2280" spans="1:11" x14ac:dyDescent="0.25">
      <c r="A2280" s="75" t="str">
        <f t="shared" si="78"/>
        <v>Italware_14_config_standardMID8512FHDWindows 11 Pro</v>
      </c>
      <c r="C2280" s="80" t="s">
        <v>392</v>
      </c>
      <c r="D2280" t="s">
        <v>306</v>
      </c>
      <c r="E2280">
        <v>8</v>
      </c>
      <c r="F2280">
        <v>512</v>
      </c>
      <c r="G2280" t="s">
        <v>303</v>
      </c>
      <c r="H2280" t="s">
        <v>296</v>
      </c>
      <c r="I2280" t="s">
        <v>311</v>
      </c>
      <c r="J2280" t="s">
        <v>297</v>
      </c>
      <c r="K2280">
        <f t="shared" si="77"/>
        <v>1</v>
      </c>
    </row>
    <row r="2281" spans="1:11" x14ac:dyDescent="0.25">
      <c r="A2281" s="75" t="str">
        <f t="shared" si="78"/>
        <v>Italware_14_config_standardMID16512FHDDistribuzione Linux</v>
      </c>
      <c r="C2281" s="80" t="s">
        <v>392</v>
      </c>
      <c r="D2281" t="s">
        <v>306</v>
      </c>
      <c r="E2281">
        <v>16</v>
      </c>
      <c r="F2281">
        <v>512</v>
      </c>
      <c r="G2281" t="s">
        <v>303</v>
      </c>
      <c r="H2281" t="s">
        <v>115</v>
      </c>
      <c r="I2281" t="s">
        <v>311</v>
      </c>
      <c r="J2281" t="s">
        <v>297</v>
      </c>
      <c r="K2281">
        <f t="shared" si="77"/>
        <v>1</v>
      </c>
    </row>
    <row r="2282" spans="1:11" x14ac:dyDescent="0.25">
      <c r="A2282" s="75" t="str">
        <f t="shared" si="78"/>
        <v>Italware_14_config_standardMID16512FHDWindows 11 Pro Education</v>
      </c>
      <c r="C2282" s="80" t="s">
        <v>392</v>
      </c>
      <c r="D2282" t="s">
        <v>306</v>
      </c>
      <c r="E2282">
        <v>16</v>
      </c>
      <c r="F2282">
        <v>512</v>
      </c>
      <c r="G2282" t="s">
        <v>303</v>
      </c>
      <c r="H2282" t="s">
        <v>304</v>
      </c>
      <c r="I2282" t="s">
        <v>311</v>
      </c>
      <c r="J2282" t="s">
        <v>297</v>
      </c>
      <c r="K2282">
        <f t="shared" si="77"/>
        <v>1</v>
      </c>
    </row>
    <row r="2283" spans="1:11" x14ac:dyDescent="0.25">
      <c r="A2283" s="75" t="str">
        <f t="shared" si="78"/>
        <v>Italware_14_config_standardMID16512FHDWindows 11 Pro</v>
      </c>
      <c r="C2283" s="80" t="s">
        <v>392</v>
      </c>
      <c r="D2283" t="s">
        <v>306</v>
      </c>
      <c r="E2283">
        <v>16</v>
      </c>
      <c r="F2283">
        <v>512</v>
      </c>
      <c r="G2283" t="s">
        <v>303</v>
      </c>
      <c r="H2283" t="s">
        <v>296</v>
      </c>
      <c r="I2283" t="s">
        <v>311</v>
      </c>
      <c r="J2283" t="s">
        <v>297</v>
      </c>
      <c r="K2283">
        <f t="shared" si="77"/>
        <v>1</v>
      </c>
    </row>
    <row r="2284" spans="1:11" x14ac:dyDescent="0.25">
      <c r="A2284" s="75" t="str">
        <f t="shared" si="78"/>
        <v>Italware_14_config_standardHIGH8256HDDistribuzione Linux</v>
      </c>
      <c r="C2284" s="80" t="s">
        <v>392</v>
      </c>
      <c r="D2284" t="s">
        <v>307</v>
      </c>
      <c r="E2284">
        <v>8</v>
      </c>
      <c r="F2284">
        <v>256</v>
      </c>
      <c r="G2284" t="s">
        <v>114</v>
      </c>
      <c r="H2284" t="s">
        <v>115</v>
      </c>
      <c r="I2284" t="s">
        <v>311</v>
      </c>
      <c r="J2284" t="s">
        <v>297</v>
      </c>
      <c r="K2284">
        <f t="shared" si="77"/>
        <v>1</v>
      </c>
    </row>
    <row r="2285" spans="1:11" x14ac:dyDescent="0.25">
      <c r="A2285" s="75" t="str">
        <f t="shared" si="78"/>
        <v>Italware_14_config_standardHIGH8256HDWindows 11 Pro Education</v>
      </c>
      <c r="C2285" s="80" t="s">
        <v>392</v>
      </c>
      <c r="D2285" t="s">
        <v>307</v>
      </c>
      <c r="E2285">
        <v>8</v>
      </c>
      <c r="F2285">
        <v>256</v>
      </c>
      <c r="G2285" t="s">
        <v>114</v>
      </c>
      <c r="H2285" t="s">
        <v>304</v>
      </c>
      <c r="I2285" t="s">
        <v>311</v>
      </c>
      <c r="J2285" t="s">
        <v>297</v>
      </c>
      <c r="K2285">
        <f t="shared" si="77"/>
        <v>1</v>
      </c>
    </row>
    <row r="2286" spans="1:11" x14ac:dyDescent="0.25">
      <c r="A2286" s="75" t="str">
        <f t="shared" si="78"/>
        <v>Italware_14_config_standardHIGH8256HDWindows 11 Pro</v>
      </c>
      <c r="C2286" s="80" t="s">
        <v>392</v>
      </c>
      <c r="D2286" t="s">
        <v>307</v>
      </c>
      <c r="E2286">
        <v>8</v>
      </c>
      <c r="F2286">
        <v>256</v>
      </c>
      <c r="G2286" t="s">
        <v>114</v>
      </c>
      <c r="H2286" t="s">
        <v>296</v>
      </c>
      <c r="I2286" t="s">
        <v>311</v>
      </c>
      <c r="J2286" t="s">
        <v>297</v>
      </c>
      <c r="K2286">
        <f t="shared" si="77"/>
        <v>1</v>
      </c>
    </row>
    <row r="2287" spans="1:11" x14ac:dyDescent="0.25">
      <c r="A2287" s="75" t="str">
        <f t="shared" si="78"/>
        <v>Italware_14_config_standardHIGH16256HDDistribuzione Linux</v>
      </c>
      <c r="C2287" s="80" t="s">
        <v>392</v>
      </c>
      <c r="D2287" t="s">
        <v>307</v>
      </c>
      <c r="E2287">
        <v>16</v>
      </c>
      <c r="F2287">
        <v>256</v>
      </c>
      <c r="G2287" t="s">
        <v>114</v>
      </c>
      <c r="H2287" t="s">
        <v>115</v>
      </c>
      <c r="I2287" t="s">
        <v>311</v>
      </c>
      <c r="J2287" t="s">
        <v>297</v>
      </c>
      <c r="K2287">
        <f t="shared" si="77"/>
        <v>1</v>
      </c>
    </row>
    <row r="2288" spans="1:11" x14ac:dyDescent="0.25">
      <c r="A2288" s="75" t="str">
        <f t="shared" si="78"/>
        <v>Italware_14_config_standardHIGH16256HDWindows 11 Pro Education</v>
      </c>
      <c r="C2288" s="80" t="s">
        <v>392</v>
      </c>
      <c r="D2288" t="s">
        <v>307</v>
      </c>
      <c r="E2288">
        <v>16</v>
      </c>
      <c r="F2288">
        <v>256</v>
      </c>
      <c r="G2288" t="s">
        <v>114</v>
      </c>
      <c r="H2288" t="s">
        <v>304</v>
      </c>
      <c r="I2288" t="s">
        <v>311</v>
      </c>
      <c r="J2288" t="s">
        <v>297</v>
      </c>
      <c r="K2288">
        <f t="shared" si="77"/>
        <v>1</v>
      </c>
    </row>
    <row r="2289" spans="1:11" x14ac:dyDescent="0.25">
      <c r="A2289" s="75" t="str">
        <f t="shared" si="78"/>
        <v>Italware_14_config_standardHIGH16256HDWindows 11 Pro</v>
      </c>
      <c r="C2289" s="80" t="s">
        <v>392</v>
      </c>
      <c r="D2289" t="s">
        <v>307</v>
      </c>
      <c r="E2289">
        <v>16</v>
      </c>
      <c r="F2289">
        <v>256</v>
      </c>
      <c r="G2289" t="s">
        <v>114</v>
      </c>
      <c r="H2289" t="s">
        <v>296</v>
      </c>
      <c r="I2289" t="s">
        <v>311</v>
      </c>
      <c r="J2289" t="s">
        <v>297</v>
      </c>
      <c r="K2289">
        <f t="shared" si="77"/>
        <v>1</v>
      </c>
    </row>
    <row r="2290" spans="1:11" x14ac:dyDescent="0.25">
      <c r="A2290" s="75" t="str">
        <f t="shared" si="78"/>
        <v>Italware_14_config_standardHIGH8512HDDistribuzione Linux</v>
      </c>
      <c r="C2290" s="80" t="s">
        <v>392</v>
      </c>
      <c r="D2290" t="s">
        <v>307</v>
      </c>
      <c r="E2290">
        <v>8</v>
      </c>
      <c r="F2290">
        <v>512</v>
      </c>
      <c r="G2290" t="s">
        <v>114</v>
      </c>
      <c r="H2290" t="s">
        <v>115</v>
      </c>
      <c r="I2290" t="s">
        <v>311</v>
      </c>
      <c r="J2290" t="s">
        <v>297</v>
      </c>
      <c r="K2290">
        <f t="shared" si="77"/>
        <v>1</v>
      </c>
    </row>
    <row r="2291" spans="1:11" x14ac:dyDescent="0.25">
      <c r="A2291" s="75" t="str">
        <f t="shared" si="78"/>
        <v>Italware_14_config_standardHIGH8512HDWindows 11 Pro Education</v>
      </c>
      <c r="C2291" s="80" t="s">
        <v>392</v>
      </c>
      <c r="D2291" t="s">
        <v>307</v>
      </c>
      <c r="E2291">
        <v>8</v>
      </c>
      <c r="F2291">
        <v>512</v>
      </c>
      <c r="G2291" t="s">
        <v>114</v>
      </c>
      <c r="H2291" t="s">
        <v>304</v>
      </c>
      <c r="I2291" t="s">
        <v>311</v>
      </c>
      <c r="J2291" t="s">
        <v>297</v>
      </c>
      <c r="K2291">
        <f t="shared" si="77"/>
        <v>1</v>
      </c>
    </row>
    <row r="2292" spans="1:11" x14ac:dyDescent="0.25">
      <c r="A2292" s="75" t="str">
        <f t="shared" si="78"/>
        <v>Italware_14_config_standardHIGH8512HDWindows 11 Pro</v>
      </c>
      <c r="C2292" s="80" t="s">
        <v>392</v>
      </c>
      <c r="D2292" t="s">
        <v>307</v>
      </c>
      <c r="E2292">
        <v>8</v>
      </c>
      <c r="F2292">
        <v>512</v>
      </c>
      <c r="G2292" t="s">
        <v>114</v>
      </c>
      <c r="H2292" t="s">
        <v>296</v>
      </c>
      <c r="I2292" t="s">
        <v>311</v>
      </c>
      <c r="J2292" t="s">
        <v>297</v>
      </c>
      <c r="K2292">
        <f t="shared" si="77"/>
        <v>1</v>
      </c>
    </row>
    <row r="2293" spans="1:11" x14ac:dyDescent="0.25">
      <c r="A2293" s="75" t="str">
        <f t="shared" si="78"/>
        <v>Italware_14_config_standardHIGH16512HDDistribuzione Linux</v>
      </c>
      <c r="C2293" s="80" t="s">
        <v>392</v>
      </c>
      <c r="D2293" t="s">
        <v>307</v>
      </c>
      <c r="E2293">
        <v>16</v>
      </c>
      <c r="F2293">
        <v>512</v>
      </c>
      <c r="G2293" t="s">
        <v>114</v>
      </c>
      <c r="H2293" t="s">
        <v>115</v>
      </c>
      <c r="I2293" t="s">
        <v>311</v>
      </c>
      <c r="J2293" t="s">
        <v>297</v>
      </c>
      <c r="K2293">
        <f t="shared" si="77"/>
        <v>1</v>
      </c>
    </row>
    <row r="2294" spans="1:11" x14ac:dyDescent="0.25">
      <c r="A2294" s="75" t="str">
        <f t="shared" si="78"/>
        <v>Italware_14_config_standardHIGH16512HDWindows 11 Pro Education</v>
      </c>
      <c r="C2294" s="80" t="s">
        <v>392</v>
      </c>
      <c r="D2294" t="s">
        <v>307</v>
      </c>
      <c r="E2294">
        <v>16</v>
      </c>
      <c r="F2294">
        <v>512</v>
      </c>
      <c r="G2294" t="s">
        <v>114</v>
      </c>
      <c r="H2294" t="s">
        <v>304</v>
      </c>
      <c r="I2294" t="s">
        <v>311</v>
      </c>
      <c r="J2294" t="s">
        <v>297</v>
      </c>
      <c r="K2294">
        <f t="shared" si="77"/>
        <v>1</v>
      </c>
    </row>
    <row r="2295" spans="1:11" x14ac:dyDescent="0.25">
      <c r="A2295" s="75" t="str">
        <f t="shared" si="78"/>
        <v>Italware_14_config_standardHIGH16512HDWindows 11 Pro</v>
      </c>
      <c r="C2295" s="80" t="s">
        <v>392</v>
      </c>
      <c r="D2295" t="s">
        <v>307</v>
      </c>
      <c r="E2295">
        <v>16</v>
      </c>
      <c r="F2295">
        <v>512</v>
      </c>
      <c r="G2295" t="s">
        <v>114</v>
      </c>
      <c r="H2295" t="s">
        <v>296</v>
      </c>
      <c r="I2295" t="s">
        <v>311</v>
      </c>
      <c r="J2295" t="s">
        <v>297</v>
      </c>
      <c r="K2295">
        <f t="shared" si="77"/>
        <v>1</v>
      </c>
    </row>
    <row r="2296" spans="1:11" x14ac:dyDescent="0.25">
      <c r="A2296" s="75" t="str">
        <f t="shared" si="78"/>
        <v>Italware_14_config_standardHIGH8256FHDDistribuzione Linux</v>
      </c>
      <c r="C2296" s="80" t="s">
        <v>392</v>
      </c>
      <c r="D2296" t="s">
        <v>307</v>
      </c>
      <c r="E2296">
        <v>8</v>
      </c>
      <c r="F2296">
        <v>256</v>
      </c>
      <c r="G2296" t="s">
        <v>303</v>
      </c>
      <c r="H2296" t="s">
        <v>115</v>
      </c>
      <c r="I2296" t="s">
        <v>311</v>
      </c>
      <c r="J2296" t="s">
        <v>297</v>
      </c>
      <c r="K2296">
        <f t="shared" si="77"/>
        <v>1</v>
      </c>
    </row>
    <row r="2297" spans="1:11" x14ac:dyDescent="0.25">
      <c r="A2297" s="75" t="str">
        <f t="shared" si="78"/>
        <v>Italware_14_config_standardHIGH8256FHDWindows 11 Pro Education</v>
      </c>
      <c r="C2297" s="80" t="s">
        <v>392</v>
      </c>
      <c r="D2297" t="s">
        <v>307</v>
      </c>
      <c r="E2297">
        <v>8</v>
      </c>
      <c r="F2297">
        <v>256</v>
      </c>
      <c r="G2297" t="s">
        <v>303</v>
      </c>
      <c r="H2297" t="s">
        <v>304</v>
      </c>
      <c r="I2297" t="s">
        <v>311</v>
      </c>
      <c r="J2297" t="s">
        <v>297</v>
      </c>
      <c r="K2297">
        <f t="shared" si="77"/>
        <v>1</v>
      </c>
    </row>
    <row r="2298" spans="1:11" x14ac:dyDescent="0.25">
      <c r="A2298" s="75" t="str">
        <f t="shared" si="78"/>
        <v>Italware_14_config_standardHIGH8256FHDWindows 11 Pro</v>
      </c>
      <c r="C2298" s="80" t="s">
        <v>392</v>
      </c>
      <c r="D2298" t="s">
        <v>307</v>
      </c>
      <c r="E2298">
        <v>8</v>
      </c>
      <c r="F2298">
        <v>256</v>
      </c>
      <c r="G2298" t="s">
        <v>303</v>
      </c>
      <c r="H2298" t="s">
        <v>296</v>
      </c>
      <c r="I2298" t="s">
        <v>311</v>
      </c>
      <c r="J2298" t="s">
        <v>297</v>
      </c>
      <c r="K2298">
        <f t="shared" si="77"/>
        <v>1</v>
      </c>
    </row>
    <row r="2299" spans="1:11" x14ac:dyDescent="0.25">
      <c r="A2299" s="75" t="str">
        <f t="shared" si="78"/>
        <v>Italware_14_config_standardHIGH16256FHDDistribuzione Linux</v>
      </c>
      <c r="C2299" s="80" t="s">
        <v>392</v>
      </c>
      <c r="D2299" t="s">
        <v>307</v>
      </c>
      <c r="E2299">
        <v>16</v>
      </c>
      <c r="F2299">
        <v>256</v>
      </c>
      <c r="G2299" t="s">
        <v>303</v>
      </c>
      <c r="H2299" t="s">
        <v>115</v>
      </c>
      <c r="I2299" t="s">
        <v>311</v>
      </c>
      <c r="J2299" t="s">
        <v>297</v>
      </c>
      <c r="K2299">
        <f t="shared" si="77"/>
        <v>1</v>
      </c>
    </row>
    <row r="2300" spans="1:11" x14ac:dyDescent="0.25">
      <c r="A2300" s="75" t="str">
        <f t="shared" si="78"/>
        <v>Italware_14_config_standardHIGH16256FHDWindows 11 Pro Education</v>
      </c>
      <c r="C2300" s="80" t="s">
        <v>392</v>
      </c>
      <c r="D2300" t="s">
        <v>307</v>
      </c>
      <c r="E2300">
        <v>16</v>
      </c>
      <c r="F2300">
        <v>256</v>
      </c>
      <c r="G2300" t="s">
        <v>303</v>
      </c>
      <c r="H2300" t="s">
        <v>304</v>
      </c>
      <c r="I2300" t="s">
        <v>311</v>
      </c>
      <c r="J2300" t="s">
        <v>297</v>
      </c>
      <c r="K2300">
        <f t="shared" si="77"/>
        <v>1</v>
      </c>
    </row>
    <row r="2301" spans="1:11" x14ac:dyDescent="0.25">
      <c r="A2301" s="75" t="str">
        <f t="shared" si="78"/>
        <v>Italware_14_config_standardHIGH16256FHDWindows 11 Pro</v>
      </c>
      <c r="C2301" s="80" t="s">
        <v>392</v>
      </c>
      <c r="D2301" t="s">
        <v>307</v>
      </c>
      <c r="E2301">
        <v>16</v>
      </c>
      <c r="F2301">
        <v>256</v>
      </c>
      <c r="G2301" t="s">
        <v>303</v>
      </c>
      <c r="H2301" t="s">
        <v>296</v>
      </c>
      <c r="I2301" t="s">
        <v>311</v>
      </c>
      <c r="J2301" t="s">
        <v>297</v>
      </c>
      <c r="K2301">
        <f t="shared" si="77"/>
        <v>1</v>
      </c>
    </row>
    <row r="2302" spans="1:11" x14ac:dyDescent="0.25">
      <c r="A2302" s="75" t="str">
        <f t="shared" si="78"/>
        <v>Italware_14_config_standardHIGH8512FHDDistribuzione Linux</v>
      </c>
      <c r="C2302" s="80" t="s">
        <v>392</v>
      </c>
      <c r="D2302" t="s">
        <v>307</v>
      </c>
      <c r="E2302">
        <v>8</v>
      </c>
      <c r="F2302">
        <v>512</v>
      </c>
      <c r="G2302" t="s">
        <v>303</v>
      </c>
      <c r="H2302" t="s">
        <v>115</v>
      </c>
      <c r="I2302" t="s">
        <v>311</v>
      </c>
      <c r="J2302" t="s">
        <v>297</v>
      </c>
      <c r="K2302">
        <f t="shared" si="77"/>
        <v>1</v>
      </c>
    </row>
    <row r="2303" spans="1:11" x14ac:dyDescent="0.25">
      <c r="A2303" s="75" t="str">
        <f t="shared" si="78"/>
        <v>Italware_14_config_standardHIGH8512FHDWindows 11 Pro Education</v>
      </c>
      <c r="C2303" s="80" t="s">
        <v>392</v>
      </c>
      <c r="D2303" t="s">
        <v>307</v>
      </c>
      <c r="E2303">
        <v>8</v>
      </c>
      <c r="F2303">
        <v>512</v>
      </c>
      <c r="G2303" t="s">
        <v>303</v>
      </c>
      <c r="H2303" t="s">
        <v>304</v>
      </c>
      <c r="I2303" t="s">
        <v>311</v>
      </c>
      <c r="J2303" t="s">
        <v>297</v>
      </c>
      <c r="K2303">
        <f t="shared" si="77"/>
        <v>1</v>
      </c>
    </row>
    <row r="2304" spans="1:11" x14ac:dyDescent="0.25">
      <c r="A2304" s="75" t="str">
        <f t="shared" si="78"/>
        <v>Italware_14_config_standardHIGH8512FHDWindows 11 Pro</v>
      </c>
      <c r="C2304" s="80" t="s">
        <v>392</v>
      </c>
      <c r="D2304" t="s">
        <v>307</v>
      </c>
      <c r="E2304">
        <v>8</v>
      </c>
      <c r="F2304">
        <v>512</v>
      </c>
      <c r="G2304" t="s">
        <v>303</v>
      </c>
      <c r="H2304" t="s">
        <v>296</v>
      </c>
      <c r="I2304" t="s">
        <v>311</v>
      </c>
      <c r="J2304" t="s">
        <v>297</v>
      </c>
      <c r="K2304">
        <f t="shared" si="77"/>
        <v>1</v>
      </c>
    </row>
    <row r="2305" spans="1:11" x14ac:dyDescent="0.25">
      <c r="A2305" s="75" t="str">
        <f t="shared" si="78"/>
        <v>Italware_14_config_standardHIGH16512FHDDistribuzione Linux</v>
      </c>
      <c r="C2305" s="80" t="s">
        <v>392</v>
      </c>
      <c r="D2305" t="s">
        <v>307</v>
      </c>
      <c r="E2305">
        <v>16</v>
      </c>
      <c r="F2305">
        <v>512</v>
      </c>
      <c r="G2305" t="s">
        <v>303</v>
      </c>
      <c r="H2305" t="s">
        <v>115</v>
      </c>
      <c r="I2305" t="s">
        <v>311</v>
      </c>
      <c r="J2305" t="s">
        <v>297</v>
      </c>
      <c r="K2305">
        <f t="shared" si="77"/>
        <v>1</v>
      </c>
    </row>
    <row r="2306" spans="1:11" x14ac:dyDescent="0.25">
      <c r="A2306" s="75" t="str">
        <f t="shared" si="78"/>
        <v>Italware_14_config_standardHIGH16512FHDWindows 11 Pro Education</v>
      </c>
      <c r="C2306" s="80" t="s">
        <v>392</v>
      </c>
      <c r="D2306" t="s">
        <v>307</v>
      </c>
      <c r="E2306">
        <v>16</v>
      </c>
      <c r="F2306">
        <v>512</v>
      </c>
      <c r="G2306" t="s">
        <v>303</v>
      </c>
      <c r="H2306" t="s">
        <v>304</v>
      </c>
      <c r="I2306" t="s">
        <v>311</v>
      </c>
      <c r="J2306" t="s">
        <v>297</v>
      </c>
      <c r="K2306">
        <f t="shared" si="77"/>
        <v>1</v>
      </c>
    </row>
    <row r="2307" spans="1:11" x14ac:dyDescent="0.25">
      <c r="A2307" s="75" t="str">
        <f t="shared" si="78"/>
        <v>Italware_14_config_standardHIGH16512FHDWindows 11 Pro</v>
      </c>
      <c r="C2307" s="80" t="s">
        <v>392</v>
      </c>
      <c r="D2307" t="s">
        <v>307</v>
      </c>
      <c r="E2307">
        <v>16</v>
      </c>
      <c r="F2307">
        <v>512</v>
      </c>
      <c r="G2307" t="s">
        <v>303</v>
      </c>
      <c r="H2307" t="s">
        <v>296</v>
      </c>
      <c r="I2307" t="s">
        <v>311</v>
      </c>
      <c r="J2307" t="s">
        <v>297</v>
      </c>
      <c r="K2307">
        <f t="shared" si="77"/>
        <v>1</v>
      </c>
    </row>
    <row r="2308" spans="1:11" x14ac:dyDescent="0.25">
      <c r="A2308" s="75" t="str">
        <f t="shared" si="78"/>
        <v>Italware_14_config_TCOLOW8256HDDistribuzione Linux</v>
      </c>
      <c r="C2308" s="80" t="s">
        <v>392</v>
      </c>
      <c r="D2308" t="s">
        <v>305</v>
      </c>
      <c r="E2308">
        <v>8</v>
      </c>
      <c r="F2308">
        <v>256</v>
      </c>
      <c r="G2308" t="s">
        <v>114</v>
      </c>
      <c r="H2308" t="s">
        <v>115</v>
      </c>
      <c r="I2308" t="s">
        <v>309</v>
      </c>
      <c r="J2308" t="s">
        <v>297</v>
      </c>
      <c r="K2308">
        <f t="shared" si="77"/>
        <v>1</v>
      </c>
    </row>
    <row r="2309" spans="1:11" x14ac:dyDescent="0.25">
      <c r="A2309" s="75" t="str">
        <f t="shared" si="78"/>
        <v>Italware_14_config_TCOLOW8256HDWindows 11 Pro Education</v>
      </c>
      <c r="C2309" s="80" t="s">
        <v>392</v>
      </c>
      <c r="D2309" t="s">
        <v>305</v>
      </c>
      <c r="E2309">
        <v>8</v>
      </c>
      <c r="F2309">
        <v>256</v>
      </c>
      <c r="G2309" t="s">
        <v>114</v>
      </c>
      <c r="H2309" t="s">
        <v>304</v>
      </c>
      <c r="I2309" t="s">
        <v>309</v>
      </c>
      <c r="J2309" t="s">
        <v>297</v>
      </c>
      <c r="K2309">
        <f t="shared" si="77"/>
        <v>1</v>
      </c>
    </row>
    <row r="2310" spans="1:11" x14ac:dyDescent="0.25">
      <c r="A2310" s="75" t="str">
        <f t="shared" si="78"/>
        <v>Italware_14_config_TCOLOW8256HDWindows 11 Pro</v>
      </c>
      <c r="C2310" s="80" t="s">
        <v>392</v>
      </c>
      <c r="D2310" t="s">
        <v>305</v>
      </c>
      <c r="E2310">
        <v>8</v>
      </c>
      <c r="F2310">
        <v>256</v>
      </c>
      <c r="G2310" t="s">
        <v>114</v>
      </c>
      <c r="H2310" t="s">
        <v>296</v>
      </c>
      <c r="I2310" t="s">
        <v>309</v>
      </c>
      <c r="J2310" t="s">
        <v>297</v>
      </c>
      <c r="K2310">
        <f t="shared" si="77"/>
        <v>1</v>
      </c>
    </row>
    <row r="2311" spans="1:11" x14ac:dyDescent="0.25">
      <c r="A2311" s="75" t="str">
        <f t="shared" si="78"/>
        <v>Italware_14_config_TCOLOW16256HDDistribuzione Linux</v>
      </c>
      <c r="C2311" s="80" t="s">
        <v>392</v>
      </c>
      <c r="D2311" t="s">
        <v>305</v>
      </c>
      <c r="E2311">
        <v>16</v>
      </c>
      <c r="F2311">
        <v>256</v>
      </c>
      <c r="G2311" t="s">
        <v>114</v>
      </c>
      <c r="H2311" t="s">
        <v>115</v>
      </c>
      <c r="I2311" t="s">
        <v>309</v>
      </c>
      <c r="J2311" t="s">
        <v>297</v>
      </c>
      <c r="K2311">
        <f t="shared" si="77"/>
        <v>1</v>
      </c>
    </row>
    <row r="2312" spans="1:11" x14ac:dyDescent="0.25">
      <c r="A2312" s="75" t="str">
        <f t="shared" si="78"/>
        <v>Italware_14_config_TCOLOW16256HDWindows 11 Pro Education</v>
      </c>
      <c r="C2312" s="80" t="s">
        <v>392</v>
      </c>
      <c r="D2312" t="s">
        <v>305</v>
      </c>
      <c r="E2312">
        <v>16</v>
      </c>
      <c r="F2312">
        <v>256</v>
      </c>
      <c r="G2312" t="s">
        <v>114</v>
      </c>
      <c r="H2312" t="s">
        <v>304</v>
      </c>
      <c r="I2312" t="s">
        <v>309</v>
      </c>
      <c r="J2312" t="s">
        <v>297</v>
      </c>
      <c r="K2312">
        <f t="shared" si="77"/>
        <v>1</v>
      </c>
    </row>
    <row r="2313" spans="1:11" x14ac:dyDescent="0.25">
      <c r="A2313" s="75" t="str">
        <f t="shared" si="78"/>
        <v>Italware_14_config_TCOLOW16256HDWindows 11 Pro</v>
      </c>
      <c r="C2313" s="80" t="s">
        <v>392</v>
      </c>
      <c r="D2313" t="s">
        <v>305</v>
      </c>
      <c r="E2313">
        <v>16</v>
      </c>
      <c r="F2313">
        <v>256</v>
      </c>
      <c r="G2313" t="s">
        <v>114</v>
      </c>
      <c r="H2313" t="s">
        <v>296</v>
      </c>
      <c r="I2313" t="s">
        <v>309</v>
      </c>
      <c r="J2313" t="s">
        <v>297</v>
      </c>
      <c r="K2313">
        <f t="shared" si="77"/>
        <v>1</v>
      </c>
    </row>
    <row r="2314" spans="1:11" x14ac:dyDescent="0.25">
      <c r="A2314" s="75" t="str">
        <f t="shared" si="78"/>
        <v>Italware_14_config_TCOLOW8512HDDistribuzione Linux</v>
      </c>
      <c r="C2314" s="80" t="s">
        <v>392</v>
      </c>
      <c r="D2314" t="s">
        <v>305</v>
      </c>
      <c r="E2314">
        <v>8</v>
      </c>
      <c r="F2314">
        <v>512</v>
      </c>
      <c r="G2314" t="s">
        <v>114</v>
      </c>
      <c r="H2314" t="s">
        <v>115</v>
      </c>
      <c r="I2314" t="s">
        <v>309</v>
      </c>
      <c r="J2314" t="s">
        <v>297</v>
      </c>
      <c r="K2314">
        <f t="shared" si="77"/>
        <v>1</v>
      </c>
    </row>
    <row r="2315" spans="1:11" x14ac:dyDescent="0.25">
      <c r="A2315" s="75" t="str">
        <f t="shared" si="78"/>
        <v>Italware_14_config_TCOLOW8512HDWindows 11 Pro Education</v>
      </c>
      <c r="C2315" s="80" t="s">
        <v>392</v>
      </c>
      <c r="D2315" t="s">
        <v>305</v>
      </c>
      <c r="E2315">
        <v>8</v>
      </c>
      <c r="F2315">
        <v>512</v>
      </c>
      <c r="G2315" t="s">
        <v>114</v>
      </c>
      <c r="H2315" t="s">
        <v>304</v>
      </c>
      <c r="I2315" t="s">
        <v>309</v>
      </c>
      <c r="J2315" t="s">
        <v>297</v>
      </c>
      <c r="K2315">
        <f t="shared" si="77"/>
        <v>1</v>
      </c>
    </row>
    <row r="2316" spans="1:11" x14ac:dyDescent="0.25">
      <c r="A2316" s="75" t="str">
        <f t="shared" si="78"/>
        <v>Italware_14_config_TCOLOW8512HDWindows 11 Pro</v>
      </c>
      <c r="C2316" s="80" t="s">
        <v>392</v>
      </c>
      <c r="D2316" t="s">
        <v>305</v>
      </c>
      <c r="E2316">
        <v>8</v>
      </c>
      <c r="F2316">
        <v>512</v>
      </c>
      <c r="G2316" t="s">
        <v>114</v>
      </c>
      <c r="H2316" t="s">
        <v>296</v>
      </c>
      <c r="I2316" t="s">
        <v>309</v>
      </c>
      <c r="J2316" t="s">
        <v>297</v>
      </c>
      <c r="K2316">
        <f t="shared" si="77"/>
        <v>1</v>
      </c>
    </row>
    <row r="2317" spans="1:11" x14ac:dyDescent="0.25">
      <c r="A2317" s="75" t="str">
        <f t="shared" si="78"/>
        <v>Italware_14_config_TCOLOW16512HDDistribuzione Linux</v>
      </c>
      <c r="C2317" s="80" t="s">
        <v>392</v>
      </c>
      <c r="D2317" t="s">
        <v>305</v>
      </c>
      <c r="E2317">
        <v>16</v>
      </c>
      <c r="F2317">
        <v>512</v>
      </c>
      <c r="G2317" t="s">
        <v>114</v>
      </c>
      <c r="H2317" t="s">
        <v>115</v>
      </c>
      <c r="I2317" t="s">
        <v>309</v>
      </c>
      <c r="J2317" t="s">
        <v>297</v>
      </c>
      <c r="K2317">
        <f t="shared" ref="K2317:K2380" si="79">+IF(J2317="NO",0,1)</f>
        <v>1</v>
      </c>
    </row>
    <row r="2318" spans="1:11" x14ac:dyDescent="0.25">
      <c r="A2318" s="75" t="str">
        <f t="shared" si="78"/>
        <v>Italware_14_config_TCOLOW16512HDWindows 11 Pro Education</v>
      </c>
      <c r="C2318" s="80" t="s">
        <v>392</v>
      </c>
      <c r="D2318" t="s">
        <v>305</v>
      </c>
      <c r="E2318">
        <v>16</v>
      </c>
      <c r="F2318">
        <v>512</v>
      </c>
      <c r="G2318" t="s">
        <v>114</v>
      </c>
      <c r="H2318" t="s">
        <v>304</v>
      </c>
      <c r="I2318" t="s">
        <v>309</v>
      </c>
      <c r="J2318" t="s">
        <v>297</v>
      </c>
      <c r="K2318">
        <f t="shared" si="79"/>
        <v>1</v>
      </c>
    </row>
    <row r="2319" spans="1:11" x14ac:dyDescent="0.25">
      <c r="A2319" s="75" t="str">
        <f t="shared" si="78"/>
        <v>Italware_14_config_TCOLOW16512HDWindows 11 Pro</v>
      </c>
      <c r="C2319" s="80" t="s">
        <v>392</v>
      </c>
      <c r="D2319" t="s">
        <v>305</v>
      </c>
      <c r="E2319">
        <v>16</v>
      </c>
      <c r="F2319">
        <v>512</v>
      </c>
      <c r="G2319" t="s">
        <v>114</v>
      </c>
      <c r="H2319" t="s">
        <v>296</v>
      </c>
      <c r="I2319" t="s">
        <v>309</v>
      </c>
      <c r="J2319" t="s">
        <v>297</v>
      </c>
      <c r="K2319">
        <f t="shared" si="79"/>
        <v>1</v>
      </c>
    </row>
    <row r="2320" spans="1:11" x14ac:dyDescent="0.25">
      <c r="A2320" s="75" t="str">
        <f t="shared" si="78"/>
        <v>Italware_14_config_TCOLOW8256FHDDistribuzione Linux</v>
      </c>
      <c r="C2320" s="80" t="s">
        <v>392</v>
      </c>
      <c r="D2320" t="s">
        <v>305</v>
      </c>
      <c r="E2320">
        <v>8</v>
      </c>
      <c r="F2320">
        <v>256</v>
      </c>
      <c r="G2320" t="s">
        <v>303</v>
      </c>
      <c r="H2320" t="s">
        <v>115</v>
      </c>
      <c r="I2320" t="s">
        <v>309</v>
      </c>
      <c r="J2320" t="s">
        <v>297</v>
      </c>
      <c r="K2320">
        <f t="shared" si="79"/>
        <v>1</v>
      </c>
    </row>
    <row r="2321" spans="1:11" x14ac:dyDescent="0.25">
      <c r="A2321" s="75" t="str">
        <f t="shared" si="78"/>
        <v>Italware_14_config_TCOLOW8256FHDWindows 11 Pro Education</v>
      </c>
      <c r="C2321" s="80" t="s">
        <v>392</v>
      </c>
      <c r="D2321" t="s">
        <v>305</v>
      </c>
      <c r="E2321">
        <v>8</v>
      </c>
      <c r="F2321">
        <v>256</v>
      </c>
      <c r="G2321" t="s">
        <v>303</v>
      </c>
      <c r="H2321" t="s">
        <v>304</v>
      </c>
      <c r="I2321" t="s">
        <v>309</v>
      </c>
      <c r="J2321" t="s">
        <v>297</v>
      </c>
      <c r="K2321">
        <f t="shared" si="79"/>
        <v>1</v>
      </c>
    </row>
    <row r="2322" spans="1:11" x14ac:dyDescent="0.25">
      <c r="A2322" s="75" t="str">
        <f t="shared" si="78"/>
        <v>Italware_14_config_TCOLOW8256FHDWindows 11 Pro</v>
      </c>
      <c r="C2322" s="80" t="s">
        <v>392</v>
      </c>
      <c r="D2322" t="s">
        <v>305</v>
      </c>
      <c r="E2322">
        <v>8</v>
      </c>
      <c r="F2322">
        <v>256</v>
      </c>
      <c r="G2322" t="s">
        <v>303</v>
      </c>
      <c r="H2322" t="s">
        <v>296</v>
      </c>
      <c r="I2322" t="s">
        <v>309</v>
      </c>
      <c r="J2322" t="s">
        <v>297</v>
      </c>
      <c r="K2322">
        <f t="shared" si="79"/>
        <v>1</v>
      </c>
    </row>
    <row r="2323" spans="1:11" x14ac:dyDescent="0.25">
      <c r="A2323" s="75" t="str">
        <f t="shared" si="78"/>
        <v>Italware_14_config_TCOLOW16256FHDDistribuzione Linux</v>
      </c>
      <c r="C2323" s="80" t="s">
        <v>392</v>
      </c>
      <c r="D2323" t="s">
        <v>305</v>
      </c>
      <c r="E2323">
        <v>16</v>
      </c>
      <c r="F2323">
        <v>256</v>
      </c>
      <c r="G2323" t="s">
        <v>303</v>
      </c>
      <c r="H2323" t="s">
        <v>115</v>
      </c>
      <c r="I2323" t="s">
        <v>309</v>
      </c>
      <c r="J2323" t="s">
        <v>297</v>
      </c>
      <c r="K2323">
        <f t="shared" si="79"/>
        <v>1</v>
      </c>
    </row>
    <row r="2324" spans="1:11" x14ac:dyDescent="0.25">
      <c r="A2324" s="75" t="str">
        <f t="shared" si="78"/>
        <v>Italware_14_config_TCOLOW16256FHDWindows 11 Pro Education</v>
      </c>
      <c r="C2324" s="80" t="s">
        <v>392</v>
      </c>
      <c r="D2324" t="s">
        <v>305</v>
      </c>
      <c r="E2324">
        <v>16</v>
      </c>
      <c r="F2324">
        <v>256</v>
      </c>
      <c r="G2324" t="s">
        <v>303</v>
      </c>
      <c r="H2324" t="s">
        <v>304</v>
      </c>
      <c r="I2324" t="s">
        <v>309</v>
      </c>
      <c r="J2324" t="s">
        <v>297</v>
      </c>
      <c r="K2324">
        <f t="shared" si="79"/>
        <v>1</v>
      </c>
    </row>
    <row r="2325" spans="1:11" x14ac:dyDescent="0.25">
      <c r="A2325" s="75" t="str">
        <f t="shared" si="78"/>
        <v>Italware_14_config_TCOLOW16256FHDWindows 11 Pro</v>
      </c>
      <c r="C2325" s="80" t="s">
        <v>392</v>
      </c>
      <c r="D2325" t="s">
        <v>305</v>
      </c>
      <c r="E2325">
        <v>16</v>
      </c>
      <c r="F2325">
        <v>256</v>
      </c>
      <c r="G2325" t="s">
        <v>303</v>
      </c>
      <c r="H2325" t="s">
        <v>296</v>
      </c>
      <c r="I2325" t="s">
        <v>309</v>
      </c>
      <c r="J2325" t="s">
        <v>297</v>
      </c>
      <c r="K2325">
        <f t="shared" si="79"/>
        <v>1</v>
      </c>
    </row>
    <row r="2326" spans="1:11" x14ac:dyDescent="0.25">
      <c r="A2326" s="75" t="str">
        <f t="shared" si="78"/>
        <v>Italware_14_config_TCOLOW8512FHDDistribuzione Linux</v>
      </c>
      <c r="C2326" s="80" t="s">
        <v>392</v>
      </c>
      <c r="D2326" t="s">
        <v>305</v>
      </c>
      <c r="E2326">
        <v>8</v>
      </c>
      <c r="F2326">
        <v>512</v>
      </c>
      <c r="G2326" t="s">
        <v>303</v>
      </c>
      <c r="H2326" t="s">
        <v>115</v>
      </c>
      <c r="I2326" t="s">
        <v>309</v>
      </c>
      <c r="J2326" t="s">
        <v>297</v>
      </c>
      <c r="K2326">
        <f t="shared" si="79"/>
        <v>1</v>
      </c>
    </row>
    <row r="2327" spans="1:11" x14ac:dyDescent="0.25">
      <c r="A2327" s="75" t="str">
        <f t="shared" si="78"/>
        <v>Italware_14_config_TCOLOW8512FHDWindows 11 Pro Education</v>
      </c>
      <c r="C2327" s="80" t="s">
        <v>392</v>
      </c>
      <c r="D2327" t="s">
        <v>305</v>
      </c>
      <c r="E2327">
        <v>8</v>
      </c>
      <c r="F2327">
        <v>512</v>
      </c>
      <c r="G2327" t="s">
        <v>303</v>
      </c>
      <c r="H2327" t="s">
        <v>304</v>
      </c>
      <c r="I2327" t="s">
        <v>309</v>
      </c>
      <c r="J2327" t="s">
        <v>297</v>
      </c>
      <c r="K2327">
        <f t="shared" si="79"/>
        <v>1</v>
      </c>
    </row>
    <row r="2328" spans="1:11" x14ac:dyDescent="0.25">
      <c r="A2328" s="75" t="str">
        <f t="shared" si="78"/>
        <v>Italware_14_config_TCOLOW8512FHDWindows 11 Pro</v>
      </c>
      <c r="C2328" s="80" t="s">
        <v>392</v>
      </c>
      <c r="D2328" t="s">
        <v>305</v>
      </c>
      <c r="E2328">
        <v>8</v>
      </c>
      <c r="F2328">
        <v>512</v>
      </c>
      <c r="G2328" t="s">
        <v>303</v>
      </c>
      <c r="H2328" t="s">
        <v>296</v>
      </c>
      <c r="I2328" t="s">
        <v>309</v>
      </c>
      <c r="J2328" t="s">
        <v>297</v>
      </c>
      <c r="K2328">
        <f t="shared" si="79"/>
        <v>1</v>
      </c>
    </row>
    <row r="2329" spans="1:11" x14ac:dyDescent="0.25">
      <c r="A2329" s="75" t="str">
        <f t="shared" si="78"/>
        <v>Italware_14_config_TCOLOW16512FHDDistribuzione Linux</v>
      </c>
      <c r="C2329" s="80" t="s">
        <v>392</v>
      </c>
      <c r="D2329" t="s">
        <v>305</v>
      </c>
      <c r="E2329">
        <v>16</v>
      </c>
      <c r="F2329">
        <v>512</v>
      </c>
      <c r="G2329" t="s">
        <v>303</v>
      </c>
      <c r="H2329" t="s">
        <v>115</v>
      </c>
      <c r="I2329" t="s">
        <v>309</v>
      </c>
      <c r="J2329" t="s">
        <v>297</v>
      </c>
      <c r="K2329">
        <f t="shared" si="79"/>
        <v>1</v>
      </c>
    </row>
    <row r="2330" spans="1:11" x14ac:dyDescent="0.25">
      <c r="A2330" s="75" t="str">
        <f t="shared" si="78"/>
        <v>Italware_14_config_TCOLOW16512FHDWindows 11 Pro Education</v>
      </c>
      <c r="C2330" s="80" t="s">
        <v>392</v>
      </c>
      <c r="D2330" t="s">
        <v>305</v>
      </c>
      <c r="E2330">
        <v>16</v>
      </c>
      <c r="F2330">
        <v>512</v>
      </c>
      <c r="G2330" t="s">
        <v>303</v>
      </c>
      <c r="H2330" t="s">
        <v>304</v>
      </c>
      <c r="I2330" t="s">
        <v>309</v>
      </c>
      <c r="J2330" t="s">
        <v>297</v>
      </c>
      <c r="K2330">
        <f t="shared" si="79"/>
        <v>1</v>
      </c>
    </row>
    <row r="2331" spans="1:11" x14ac:dyDescent="0.25">
      <c r="A2331" s="75" t="str">
        <f t="shared" si="78"/>
        <v>Italware_14_config_TCOLOW16512FHDWindows 11 Pro</v>
      </c>
      <c r="C2331" s="80" t="s">
        <v>392</v>
      </c>
      <c r="D2331" t="s">
        <v>305</v>
      </c>
      <c r="E2331">
        <v>16</v>
      </c>
      <c r="F2331">
        <v>512</v>
      </c>
      <c r="G2331" t="s">
        <v>303</v>
      </c>
      <c r="H2331" t="s">
        <v>296</v>
      </c>
      <c r="I2331" t="s">
        <v>309</v>
      </c>
      <c r="J2331" t="s">
        <v>297</v>
      </c>
      <c r="K2331">
        <f t="shared" si="79"/>
        <v>1</v>
      </c>
    </row>
    <row r="2332" spans="1:11" x14ac:dyDescent="0.25">
      <c r="A2332" s="75" t="str">
        <f t="shared" si="78"/>
        <v>Italware_14_config_TCOMID8256HDDistribuzione Linux</v>
      </c>
      <c r="C2332" s="80" t="s">
        <v>392</v>
      </c>
      <c r="D2332" t="s">
        <v>306</v>
      </c>
      <c r="E2332">
        <v>8</v>
      </c>
      <c r="F2332">
        <v>256</v>
      </c>
      <c r="G2332" t="s">
        <v>114</v>
      </c>
      <c r="H2332" t="s">
        <v>115</v>
      </c>
      <c r="I2332" t="s">
        <v>309</v>
      </c>
      <c r="J2332" t="s">
        <v>297</v>
      </c>
      <c r="K2332">
        <f t="shared" si="79"/>
        <v>1</v>
      </c>
    </row>
    <row r="2333" spans="1:11" x14ac:dyDescent="0.25">
      <c r="A2333" s="75" t="str">
        <f t="shared" si="78"/>
        <v>Italware_14_config_TCOMID8256HDWindows 11 Pro Education</v>
      </c>
      <c r="C2333" s="80" t="s">
        <v>392</v>
      </c>
      <c r="D2333" t="s">
        <v>306</v>
      </c>
      <c r="E2333">
        <v>8</v>
      </c>
      <c r="F2333">
        <v>256</v>
      </c>
      <c r="G2333" t="s">
        <v>114</v>
      </c>
      <c r="H2333" t="s">
        <v>304</v>
      </c>
      <c r="I2333" t="s">
        <v>309</v>
      </c>
      <c r="J2333" t="s">
        <v>297</v>
      </c>
      <c r="K2333">
        <f t="shared" si="79"/>
        <v>1</v>
      </c>
    </row>
    <row r="2334" spans="1:11" x14ac:dyDescent="0.25">
      <c r="A2334" s="75" t="str">
        <f t="shared" si="78"/>
        <v>Italware_14_config_TCOMID8256HDWindows 11 Pro</v>
      </c>
      <c r="C2334" s="80" t="s">
        <v>392</v>
      </c>
      <c r="D2334" t="s">
        <v>306</v>
      </c>
      <c r="E2334">
        <v>8</v>
      </c>
      <c r="F2334">
        <v>256</v>
      </c>
      <c r="G2334" t="s">
        <v>114</v>
      </c>
      <c r="H2334" t="s">
        <v>296</v>
      </c>
      <c r="I2334" t="s">
        <v>309</v>
      </c>
      <c r="J2334" t="s">
        <v>297</v>
      </c>
      <c r="K2334">
        <f t="shared" si="79"/>
        <v>1</v>
      </c>
    </row>
    <row r="2335" spans="1:11" x14ac:dyDescent="0.25">
      <c r="A2335" s="75" t="str">
        <f t="shared" si="78"/>
        <v>Italware_14_config_TCOMID16256HDDistribuzione Linux</v>
      </c>
      <c r="C2335" s="80" t="s">
        <v>392</v>
      </c>
      <c r="D2335" t="s">
        <v>306</v>
      </c>
      <c r="E2335">
        <v>16</v>
      </c>
      <c r="F2335">
        <v>256</v>
      </c>
      <c r="G2335" t="s">
        <v>114</v>
      </c>
      <c r="H2335" t="s">
        <v>115</v>
      </c>
      <c r="I2335" t="s">
        <v>309</v>
      </c>
      <c r="J2335" t="s">
        <v>297</v>
      </c>
      <c r="K2335">
        <f t="shared" si="79"/>
        <v>1</v>
      </c>
    </row>
    <row r="2336" spans="1:11" x14ac:dyDescent="0.25">
      <c r="A2336" s="75" t="str">
        <f t="shared" si="78"/>
        <v>Italware_14_config_TCOMID16256HDWindows 11 Pro Education</v>
      </c>
      <c r="C2336" s="80" t="s">
        <v>392</v>
      </c>
      <c r="D2336" t="s">
        <v>306</v>
      </c>
      <c r="E2336">
        <v>16</v>
      </c>
      <c r="F2336">
        <v>256</v>
      </c>
      <c r="G2336" t="s">
        <v>114</v>
      </c>
      <c r="H2336" t="s">
        <v>304</v>
      </c>
      <c r="I2336" t="s">
        <v>309</v>
      </c>
      <c r="J2336" t="s">
        <v>297</v>
      </c>
      <c r="K2336">
        <f t="shared" si="79"/>
        <v>1</v>
      </c>
    </row>
    <row r="2337" spans="1:11" x14ac:dyDescent="0.25">
      <c r="A2337" s="75" t="str">
        <f t="shared" si="78"/>
        <v>Italware_14_config_TCOMID16256HDWindows 11 Pro</v>
      </c>
      <c r="C2337" s="80" t="s">
        <v>392</v>
      </c>
      <c r="D2337" t="s">
        <v>306</v>
      </c>
      <c r="E2337">
        <v>16</v>
      </c>
      <c r="F2337">
        <v>256</v>
      </c>
      <c r="G2337" t="s">
        <v>114</v>
      </c>
      <c r="H2337" t="s">
        <v>296</v>
      </c>
      <c r="I2337" t="s">
        <v>309</v>
      </c>
      <c r="J2337" t="s">
        <v>297</v>
      </c>
      <c r="K2337">
        <f t="shared" si="79"/>
        <v>1</v>
      </c>
    </row>
    <row r="2338" spans="1:11" x14ac:dyDescent="0.25">
      <c r="A2338" s="75" t="str">
        <f t="shared" si="78"/>
        <v>Italware_14_config_TCOMID8512HDDistribuzione Linux</v>
      </c>
      <c r="C2338" s="80" t="s">
        <v>392</v>
      </c>
      <c r="D2338" t="s">
        <v>306</v>
      </c>
      <c r="E2338">
        <v>8</v>
      </c>
      <c r="F2338">
        <v>512</v>
      </c>
      <c r="G2338" t="s">
        <v>114</v>
      </c>
      <c r="H2338" t="s">
        <v>115</v>
      </c>
      <c r="I2338" t="s">
        <v>309</v>
      </c>
      <c r="J2338" t="s">
        <v>297</v>
      </c>
      <c r="K2338">
        <f t="shared" si="79"/>
        <v>1</v>
      </c>
    </row>
    <row r="2339" spans="1:11" x14ac:dyDescent="0.25">
      <c r="A2339" s="75" t="str">
        <f t="shared" si="78"/>
        <v>Italware_14_config_TCOMID8512HDWindows 11 Pro Education</v>
      </c>
      <c r="C2339" s="80" t="s">
        <v>392</v>
      </c>
      <c r="D2339" t="s">
        <v>306</v>
      </c>
      <c r="E2339">
        <v>8</v>
      </c>
      <c r="F2339">
        <v>512</v>
      </c>
      <c r="G2339" t="s">
        <v>114</v>
      </c>
      <c r="H2339" t="s">
        <v>304</v>
      </c>
      <c r="I2339" t="s">
        <v>309</v>
      </c>
      <c r="J2339" t="s">
        <v>297</v>
      </c>
      <c r="K2339">
        <f t="shared" si="79"/>
        <v>1</v>
      </c>
    </row>
    <row r="2340" spans="1:11" x14ac:dyDescent="0.25">
      <c r="A2340" s="75" t="str">
        <f t="shared" si="78"/>
        <v>Italware_14_config_TCOMID8512HDWindows 11 Pro</v>
      </c>
      <c r="C2340" s="80" t="s">
        <v>392</v>
      </c>
      <c r="D2340" t="s">
        <v>306</v>
      </c>
      <c r="E2340">
        <v>8</v>
      </c>
      <c r="F2340">
        <v>512</v>
      </c>
      <c r="G2340" t="s">
        <v>114</v>
      </c>
      <c r="H2340" t="s">
        <v>296</v>
      </c>
      <c r="I2340" t="s">
        <v>309</v>
      </c>
      <c r="J2340" t="s">
        <v>297</v>
      </c>
      <c r="K2340">
        <f t="shared" si="79"/>
        <v>1</v>
      </c>
    </row>
    <row r="2341" spans="1:11" x14ac:dyDescent="0.25">
      <c r="A2341" s="75" t="str">
        <f t="shared" ref="A2341:A2404" si="80">C2341&amp;"_"&amp;I2341&amp;D2341&amp;E2341&amp;F2341&amp;G2341&amp;H2341</f>
        <v>Italware_14_config_TCOMID16512HDDistribuzione Linux</v>
      </c>
      <c r="C2341" s="80" t="s">
        <v>392</v>
      </c>
      <c r="D2341" t="s">
        <v>306</v>
      </c>
      <c r="E2341">
        <v>16</v>
      </c>
      <c r="F2341">
        <v>512</v>
      </c>
      <c r="G2341" t="s">
        <v>114</v>
      </c>
      <c r="H2341" t="s">
        <v>115</v>
      </c>
      <c r="I2341" t="s">
        <v>309</v>
      </c>
      <c r="J2341" t="s">
        <v>297</v>
      </c>
      <c r="K2341">
        <f t="shared" si="79"/>
        <v>1</v>
      </c>
    </row>
    <row r="2342" spans="1:11" x14ac:dyDescent="0.25">
      <c r="A2342" s="75" t="str">
        <f t="shared" si="80"/>
        <v>Italware_14_config_TCOMID16512HDWindows 11 Pro Education</v>
      </c>
      <c r="C2342" s="80" t="s">
        <v>392</v>
      </c>
      <c r="D2342" t="s">
        <v>306</v>
      </c>
      <c r="E2342">
        <v>16</v>
      </c>
      <c r="F2342">
        <v>512</v>
      </c>
      <c r="G2342" t="s">
        <v>114</v>
      </c>
      <c r="H2342" t="s">
        <v>304</v>
      </c>
      <c r="I2342" t="s">
        <v>309</v>
      </c>
      <c r="J2342" t="s">
        <v>297</v>
      </c>
      <c r="K2342">
        <f t="shared" si="79"/>
        <v>1</v>
      </c>
    </row>
    <row r="2343" spans="1:11" x14ac:dyDescent="0.25">
      <c r="A2343" s="75" t="str">
        <f t="shared" si="80"/>
        <v>Italware_14_config_TCOMID16512HDWindows 11 Pro</v>
      </c>
      <c r="C2343" s="80" t="s">
        <v>392</v>
      </c>
      <c r="D2343" t="s">
        <v>306</v>
      </c>
      <c r="E2343">
        <v>16</v>
      </c>
      <c r="F2343">
        <v>512</v>
      </c>
      <c r="G2343" t="s">
        <v>114</v>
      </c>
      <c r="H2343" t="s">
        <v>296</v>
      </c>
      <c r="I2343" t="s">
        <v>309</v>
      </c>
      <c r="J2343" t="s">
        <v>297</v>
      </c>
      <c r="K2343">
        <f t="shared" si="79"/>
        <v>1</v>
      </c>
    </row>
    <row r="2344" spans="1:11" x14ac:dyDescent="0.25">
      <c r="A2344" s="75" t="str">
        <f t="shared" si="80"/>
        <v>Italware_14_config_TCOMID8256FHDDistribuzione Linux</v>
      </c>
      <c r="C2344" s="80" t="s">
        <v>392</v>
      </c>
      <c r="D2344" t="s">
        <v>306</v>
      </c>
      <c r="E2344">
        <v>8</v>
      </c>
      <c r="F2344">
        <v>256</v>
      </c>
      <c r="G2344" t="s">
        <v>303</v>
      </c>
      <c r="H2344" t="s">
        <v>115</v>
      </c>
      <c r="I2344" t="s">
        <v>309</v>
      </c>
      <c r="J2344" t="s">
        <v>297</v>
      </c>
      <c r="K2344">
        <f t="shared" si="79"/>
        <v>1</v>
      </c>
    </row>
    <row r="2345" spans="1:11" x14ac:dyDescent="0.25">
      <c r="A2345" s="75" t="str">
        <f t="shared" si="80"/>
        <v>Italware_14_config_TCOMID8256FHDWindows 11 Pro Education</v>
      </c>
      <c r="C2345" s="80" t="s">
        <v>392</v>
      </c>
      <c r="D2345" t="s">
        <v>306</v>
      </c>
      <c r="E2345">
        <v>8</v>
      </c>
      <c r="F2345">
        <v>256</v>
      </c>
      <c r="G2345" t="s">
        <v>303</v>
      </c>
      <c r="H2345" t="s">
        <v>304</v>
      </c>
      <c r="I2345" t="s">
        <v>309</v>
      </c>
      <c r="J2345" t="s">
        <v>297</v>
      </c>
      <c r="K2345">
        <f t="shared" si="79"/>
        <v>1</v>
      </c>
    </row>
    <row r="2346" spans="1:11" x14ac:dyDescent="0.25">
      <c r="A2346" s="75" t="str">
        <f t="shared" si="80"/>
        <v>Italware_14_config_TCOMID8256FHDWindows 11 Pro</v>
      </c>
      <c r="C2346" s="80" t="s">
        <v>392</v>
      </c>
      <c r="D2346" t="s">
        <v>306</v>
      </c>
      <c r="E2346">
        <v>8</v>
      </c>
      <c r="F2346">
        <v>256</v>
      </c>
      <c r="G2346" t="s">
        <v>303</v>
      </c>
      <c r="H2346" t="s">
        <v>296</v>
      </c>
      <c r="I2346" t="s">
        <v>309</v>
      </c>
      <c r="J2346" t="s">
        <v>297</v>
      </c>
      <c r="K2346">
        <f t="shared" si="79"/>
        <v>1</v>
      </c>
    </row>
    <row r="2347" spans="1:11" x14ac:dyDescent="0.25">
      <c r="A2347" s="75" t="str">
        <f t="shared" si="80"/>
        <v>Italware_14_config_TCOMID16256FHDDistribuzione Linux</v>
      </c>
      <c r="C2347" s="80" t="s">
        <v>392</v>
      </c>
      <c r="D2347" t="s">
        <v>306</v>
      </c>
      <c r="E2347">
        <v>16</v>
      </c>
      <c r="F2347">
        <v>256</v>
      </c>
      <c r="G2347" t="s">
        <v>303</v>
      </c>
      <c r="H2347" t="s">
        <v>115</v>
      </c>
      <c r="I2347" t="s">
        <v>309</v>
      </c>
      <c r="J2347" t="s">
        <v>297</v>
      </c>
      <c r="K2347">
        <f t="shared" si="79"/>
        <v>1</v>
      </c>
    </row>
    <row r="2348" spans="1:11" x14ac:dyDescent="0.25">
      <c r="A2348" s="75" t="str">
        <f t="shared" si="80"/>
        <v>Italware_14_config_TCOMID16256FHDWindows 11 Pro Education</v>
      </c>
      <c r="C2348" s="80" t="s">
        <v>392</v>
      </c>
      <c r="D2348" t="s">
        <v>306</v>
      </c>
      <c r="E2348">
        <v>16</v>
      </c>
      <c r="F2348">
        <v>256</v>
      </c>
      <c r="G2348" t="s">
        <v>303</v>
      </c>
      <c r="H2348" t="s">
        <v>304</v>
      </c>
      <c r="I2348" t="s">
        <v>309</v>
      </c>
      <c r="J2348" t="s">
        <v>297</v>
      </c>
      <c r="K2348">
        <f t="shared" si="79"/>
        <v>1</v>
      </c>
    </row>
    <row r="2349" spans="1:11" x14ac:dyDescent="0.25">
      <c r="A2349" s="75" t="str">
        <f t="shared" si="80"/>
        <v>Italware_14_config_TCOMID16256FHDWindows 11 Pro</v>
      </c>
      <c r="C2349" s="80" t="s">
        <v>392</v>
      </c>
      <c r="D2349" t="s">
        <v>306</v>
      </c>
      <c r="E2349">
        <v>16</v>
      </c>
      <c r="F2349">
        <v>256</v>
      </c>
      <c r="G2349" t="s">
        <v>303</v>
      </c>
      <c r="H2349" t="s">
        <v>296</v>
      </c>
      <c r="I2349" t="s">
        <v>309</v>
      </c>
      <c r="J2349" t="s">
        <v>297</v>
      </c>
      <c r="K2349">
        <f t="shared" si="79"/>
        <v>1</v>
      </c>
    </row>
    <row r="2350" spans="1:11" x14ac:dyDescent="0.25">
      <c r="A2350" s="75" t="str">
        <f t="shared" si="80"/>
        <v>Italware_14_config_TCOMID8512FHDDistribuzione Linux</v>
      </c>
      <c r="C2350" s="80" t="s">
        <v>392</v>
      </c>
      <c r="D2350" t="s">
        <v>306</v>
      </c>
      <c r="E2350">
        <v>8</v>
      </c>
      <c r="F2350">
        <v>512</v>
      </c>
      <c r="G2350" t="s">
        <v>303</v>
      </c>
      <c r="H2350" t="s">
        <v>115</v>
      </c>
      <c r="I2350" t="s">
        <v>309</v>
      </c>
      <c r="J2350" t="s">
        <v>297</v>
      </c>
      <c r="K2350">
        <f t="shared" si="79"/>
        <v>1</v>
      </c>
    </row>
    <row r="2351" spans="1:11" x14ac:dyDescent="0.25">
      <c r="A2351" s="75" t="str">
        <f t="shared" si="80"/>
        <v>Italware_14_config_TCOMID8512FHDWindows 11 Pro Education</v>
      </c>
      <c r="C2351" s="80" t="s">
        <v>392</v>
      </c>
      <c r="D2351" t="s">
        <v>306</v>
      </c>
      <c r="E2351">
        <v>8</v>
      </c>
      <c r="F2351">
        <v>512</v>
      </c>
      <c r="G2351" t="s">
        <v>303</v>
      </c>
      <c r="H2351" t="s">
        <v>304</v>
      </c>
      <c r="I2351" t="s">
        <v>309</v>
      </c>
      <c r="J2351" t="s">
        <v>297</v>
      </c>
      <c r="K2351">
        <f t="shared" si="79"/>
        <v>1</v>
      </c>
    </row>
    <row r="2352" spans="1:11" x14ac:dyDescent="0.25">
      <c r="A2352" s="75" t="str">
        <f t="shared" si="80"/>
        <v>Italware_14_config_TCOMID8512FHDWindows 11 Pro</v>
      </c>
      <c r="C2352" s="80" t="s">
        <v>392</v>
      </c>
      <c r="D2352" t="s">
        <v>306</v>
      </c>
      <c r="E2352">
        <v>8</v>
      </c>
      <c r="F2352">
        <v>512</v>
      </c>
      <c r="G2352" t="s">
        <v>303</v>
      </c>
      <c r="H2352" t="s">
        <v>296</v>
      </c>
      <c r="I2352" t="s">
        <v>309</v>
      </c>
      <c r="J2352" t="s">
        <v>297</v>
      </c>
      <c r="K2352">
        <f t="shared" si="79"/>
        <v>1</v>
      </c>
    </row>
    <row r="2353" spans="1:11" x14ac:dyDescent="0.25">
      <c r="A2353" s="75" t="str">
        <f t="shared" si="80"/>
        <v>Italware_14_config_TCOMID16512FHDDistribuzione Linux</v>
      </c>
      <c r="C2353" s="80" t="s">
        <v>392</v>
      </c>
      <c r="D2353" t="s">
        <v>306</v>
      </c>
      <c r="E2353">
        <v>16</v>
      </c>
      <c r="F2353">
        <v>512</v>
      </c>
      <c r="G2353" t="s">
        <v>303</v>
      </c>
      <c r="H2353" t="s">
        <v>115</v>
      </c>
      <c r="I2353" t="s">
        <v>309</v>
      </c>
      <c r="J2353" t="s">
        <v>297</v>
      </c>
      <c r="K2353">
        <f t="shared" si="79"/>
        <v>1</v>
      </c>
    </row>
    <row r="2354" spans="1:11" x14ac:dyDescent="0.25">
      <c r="A2354" s="75" t="str">
        <f t="shared" si="80"/>
        <v>Italware_14_config_TCOMID16512FHDWindows 11 Pro Education</v>
      </c>
      <c r="C2354" s="80" t="s">
        <v>392</v>
      </c>
      <c r="D2354" t="s">
        <v>306</v>
      </c>
      <c r="E2354">
        <v>16</v>
      </c>
      <c r="F2354">
        <v>512</v>
      </c>
      <c r="G2354" t="s">
        <v>303</v>
      </c>
      <c r="H2354" t="s">
        <v>304</v>
      </c>
      <c r="I2354" t="s">
        <v>309</v>
      </c>
      <c r="J2354" t="s">
        <v>297</v>
      </c>
      <c r="K2354">
        <f t="shared" si="79"/>
        <v>1</v>
      </c>
    </row>
    <row r="2355" spans="1:11" x14ac:dyDescent="0.25">
      <c r="A2355" s="75" t="str">
        <f t="shared" si="80"/>
        <v>Italware_14_config_TCOMID16512FHDWindows 11 Pro</v>
      </c>
      <c r="C2355" s="80" t="s">
        <v>392</v>
      </c>
      <c r="D2355" t="s">
        <v>306</v>
      </c>
      <c r="E2355">
        <v>16</v>
      </c>
      <c r="F2355">
        <v>512</v>
      </c>
      <c r="G2355" t="s">
        <v>303</v>
      </c>
      <c r="H2355" t="s">
        <v>296</v>
      </c>
      <c r="I2355" t="s">
        <v>309</v>
      </c>
      <c r="J2355" t="s">
        <v>297</v>
      </c>
      <c r="K2355">
        <f t="shared" si="79"/>
        <v>1</v>
      </c>
    </row>
    <row r="2356" spans="1:11" x14ac:dyDescent="0.25">
      <c r="A2356" s="75" t="str">
        <f t="shared" si="80"/>
        <v>Italware_14_config_TCOHIGH8256HDDistribuzione Linux</v>
      </c>
      <c r="C2356" s="80" t="s">
        <v>392</v>
      </c>
      <c r="D2356" t="s">
        <v>307</v>
      </c>
      <c r="E2356">
        <v>8</v>
      </c>
      <c r="F2356">
        <v>256</v>
      </c>
      <c r="G2356" t="s">
        <v>114</v>
      </c>
      <c r="H2356" t="s">
        <v>115</v>
      </c>
      <c r="I2356" t="s">
        <v>309</v>
      </c>
      <c r="J2356" t="s">
        <v>297</v>
      </c>
      <c r="K2356">
        <f t="shared" si="79"/>
        <v>1</v>
      </c>
    </row>
    <row r="2357" spans="1:11" x14ac:dyDescent="0.25">
      <c r="A2357" s="75" t="str">
        <f t="shared" si="80"/>
        <v>Italware_14_config_TCOHIGH8256HDWindows 11 Pro Education</v>
      </c>
      <c r="C2357" s="80" t="s">
        <v>392</v>
      </c>
      <c r="D2357" t="s">
        <v>307</v>
      </c>
      <c r="E2357">
        <v>8</v>
      </c>
      <c r="F2357">
        <v>256</v>
      </c>
      <c r="G2357" t="s">
        <v>114</v>
      </c>
      <c r="H2357" t="s">
        <v>304</v>
      </c>
      <c r="I2357" t="s">
        <v>309</v>
      </c>
      <c r="J2357" t="s">
        <v>297</v>
      </c>
      <c r="K2357">
        <f t="shared" si="79"/>
        <v>1</v>
      </c>
    </row>
    <row r="2358" spans="1:11" x14ac:dyDescent="0.25">
      <c r="A2358" s="75" t="str">
        <f t="shared" si="80"/>
        <v>Italware_14_config_TCOHIGH8256HDWindows 11 Pro</v>
      </c>
      <c r="C2358" s="80" t="s">
        <v>392</v>
      </c>
      <c r="D2358" t="s">
        <v>307</v>
      </c>
      <c r="E2358">
        <v>8</v>
      </c>
      <c r="F2358">
        <v>256</v>
      </c>
      <c r="G2358" t="s">
        <v>114</v>
      </c>
      <c r="H2358" t="s">
        <v>296</v>
      </c>
      <c r="I2358" t="s">
        <v>309</v>
      </c>
      <c r="J2358" t="s">
        <v>297</v>
      </c>
      <c r="K2358">
        <f t="shared" si="79"/>
        <v>1</v>
      </c>
    </row>
    <row r="2359" spans="1:11" x14ac:dyDescent="0.25">
      <c r="A2359" s="75" t="str">
        <f t="shared" si="80"/>
        <v>Italware_14_config_TCOHIGH16256HDDistribuzione Linux</v>
      </c>
      <c r="C2359" s="80" t="s">
        <v>392</v>
      </c>
      <c r="D2359" t="s">
        <v>307</v>
      </c>
      <c r="E2359">
        <v>16</v>
      </c>
      <c r="F2359">
        <v>256</v>
      </c>
      <c r="G2359" t="s">
        <v>114</v>
      </c>
      <c r="H2359" t="s">
        <v>115</v>
      </c>
      <c r="I2359" t="s">
        <v>309</v>
      </c>
      <c r="J2359" t="s">
        <v>297</v>
      </c>
      <c r="K2359">
        <f t="shared" si="79"/>
        <v>1</v>
      </c>
    </row>
    <row r="2360" spans="1:11" x14ac:dyDescent="0.25">
      <c r="A2360" s="75" t="str">
        <f t="shared" si="80"/>
        <v>Italware_14_config_TCOHIGH16256HDWindows 11 Pro Education</v>
      </c>
      <c r="C2360" s="80" t="s">
        <v>392</v>
      </c>
      <c r="D2360" t="s">
        <v>307</v>
      </c>
      <c r="E2360">
        <v>16</v>
      </c>
      <c r="F2360">
        <v>256</v>
      </c>
      <c r="G2360" t="s">
        <v>114</v>
      </c>
      <c r="H2360" t="s">
        <v>304</v>
      </c>
      <c r="I2360" t="s">
        <v>309</v>
      </c>
      <c r="J2360" t="s">
        <v>297</v>
      </c>
      <c r="K2360">
        <f t="shared" si="79"/>
        <v>1</v>
      </c>
    </row>
    <row r="2361" spans="1:11" x14ac:dyDescent="0.25">
      <c r="A2361" s="75" t="str">
        <f t="shared" si="80"/>
        <v>Italware_14_config_TCOHIGH16256HDWindows 11 Pro</v>
      </c>
      <c r="C2361" s="80" t="s">
        <v>392</v>
      </c>
      <c r="D2361" t="s">
        <v>307</v>
      </c>
      <c r="E2361">
        <v>16</v>
      </c>
      <c r="F2361">
        <v>256</v>
      </c>
      <c r="G2361" t="s">
        <v>114</v>
      </c>
      <c r="H2361" t="s">
        <v>296</v>
      </c>
      <c r="I2361" t="s">
        <v>309</v>
      </c>
      <c r="J2361" t="s">
        <v>297</v>
      </c>
      <c r="K2361">
        <f t="shared" si="79"/>
        <v>1</v>
      </c>
    </row>
    <row r="2362" spans="1:11" x14ac:dyDescent="0.25">
      <c r="A2362" s="75" t="str">
        <f t="shared" si="80"/>
        <v>Italware_14_config_TCOHIGH8512HDDistribuzione Linux</v>
      </c>
      <c r="C2362" s="80" t="s">
        <v>392</v>
      </c>
      <c r="D2362" t="s">
        <v>307</v>
      </c>
      <c r="E2362">
        <v>8</v>
      </c>
      <c r="F2362">
        <v>512</v>
      </c>
      <c r="G2362" t="s">
        <v>114</v>
      </c>
      <c r="H2362" t="s">
        <v>115</v>
      </c>
      <c r="I2362" t="s">
        <v>309</v>
      </c>
      <c r="J2362" t="s">
        <v>297</v>
      </c>
      <c r="K2362">
        <f t="shared" si="79"/>
        <v>1</v>
      </c>
    </row>
    <row r="2363" spans="1:11" x14ac:dyDescent="0.25">
      <c r="A2363" s="75" t="str">
        <f t="shared" si="80"/>
        <v>Italware_14_config_TCOHIGH8512HDWindows 11 Pro Education</v>
      </c>
      <c r="C2363" s="80" t="s">
        <v>392</v>
      </c>
      <c r="D2363" t="s">
        <v>307</v>
      </c>
      <c r="E2363">
        <v>8</v>
      </c>
      <c r="F2363">
        <v>512</v>
      </c>
      <c r="G2363" t="s">
        <v>114</v>
      </c>
      <c r="H2363" t="s">
        <v>304</v>
      </c>
      <c r="I2363" t="s">
        <v>309</v>
      </c>
      <c r="J2363" t="s">
        <v>297</v>
      </c>
      <c r="K2363">
        <f t="shared" si="79"/>
        <v>1</v>
      </c>
    </row>
    <row r="2364" spans="1:11" x14ac:dyDescent="0.25">
      <c r="A2364" s="75" t="str">
        <f t="shared" si="80"/>
        <v>Italware_14_config_TCOHIGH8512HDWindows 11 Pro</v>
      </c>
      <c r="C2364" s="80" t="s">
        <v>392</v>
      </c>
      <c r="D2364" t="s">
        <v>307</v>
      </c>
      <c r="E2364">
        <v>8</v>
      </c>
      <c r="F2364">
        <v>512</v>
      </c>
      <c r="G2364" t="s">
        <v>114</v>
      </c>
      <c r="H2364" t="s">
        <v>296</v>
      </c>
      <c r="I2364" t="s">
        <v>309</v>
      </c>
      <c r="J2364" t="s">
        <v>297</v>
      </c>
      <c r="K2364">
        <f t="shared" si="79"/>
        <v>1</v>
      </c>
    </row>
    <row r="2365" spans="1:11" x14ac:dyDescent="0.25">
      <c r="A2365" s="75" t="str">
        <f t="shared" si="80"/>
        <v>Italware_14_config_TCOHIGH16512HDDistribuzione Linux</v>
      </c>
      <c r="C2365" s="80" t="s">
        <v>392</v>
      </c>
      <c r="D2365" t="s">
        <v>307</v>
      </c>
      <c r="E2365">
        <v>16</v>
      </c>
      <c r="F2365">
        <v>512</v>
      </c>
      <c r="G2365" t="s">
        <v>114</v>
      </c>
      <c r="H2365" t="s">
        <v>115</v>
      </c>
      <c r="I2365" t="s">
        <v>309</v>
      </c>
      <c r="J2365" t="s">
        <v>297</v>
      </c>
      <c r="K2365">
        <f t="shared" si="79"/>
        <v>1</v>
      </c>
    </row>
    <row r="2366" spans="1:11" x14ac:dyDescent="0.25">
      <c r="A2366" s="75" t="str">
        <f t="shared" si="80"/>
        <v>Italware_14_config_TCOHIGH16512HDWindows 11 Pro Education</v>
      </c>
      <c r="C2366" s="80" t="s">
        <v>392</v>
      </c>
      <c r="D2366" t="s">
        <v>307</v>
      </c>
      <c r="E2366">
        <v>16</v>
      </c>
      <c r="F2366">
        <v>512</v>
      </c>
      <c r="G2366" t="s">
        <v>114</v>
      </c>
      <c r="H2366" t="s">
        <v>304</v>
      </c>
      <c r="I2366" t="s">
        <v>309</v>
      </c>
      <c r="J2366" t="s">
        <v>297</v>
      </c>
      <c r="K2366">
        <f t="shared" si="79"/>
        <v>1</v>
      </c>
    </row>
    <row r="2367" spans="1:11" x14ac:dyDescent="0.25">
      <c r="A2367" s="75" t="str">
        <f t="shared" si="80"/>
        <v>Italware_14_config_TCOHIGH16512HDWindows 11 Pro</v>
      </c>
      <c r="C2367" s="80" t="s">
        <v>392</v>
      </c>
      <c r="D2367" t="s">
        <v>307</v>
      </c>
      <c r="E2367">
        <v>16</v>
      </c>
      <c r="F2367">
        <v>512</v>
      </c>
      <c r="G2367" t="s">
        <v>114</v>
      </c>
      <c r="H2367" t="s">
        <v>296</v>
      </c>
      <c r="I2367" t="s">
        <v>309</v>
      </c>
      <c r="J2367" t="s">
        <v>297</v>
      </c>
      <c r="K2367">
        <f t="shared" si="79"/>
        <v>1</v>
      </c>
    </row>
    <row r="2368" spans="1:11" x14ac:dyDescent="0.25">
      <c r="A2368" s="75" t="str">
        <f t="shared" si="80"/>
        <v>Italware_14_config_TCOHIGH8256FHDDistribuzione Linux</v>
      </c>
      <c r="C2368" s="80" t="s">
        <v>392</v>
      </c>
      <c r="D2368" t="s">
        <v>307</v>
      </c>
      <c r="E2368">
        <v>8</v>
      </c>
      <c r="F2368">
        <v>256</v>
      </c>
      <c r="G2368" t="s">
        <v>303</v>
      </c>
      <c r="H2368" t="s">
        <v>115</v>
      </c>
      <c r="I2368" t="s">
        <v>309</v>
      </c>
      <c r="J2368" t="s">
        <v>297</v>
      </c>
      <c r="K2368">
        <f t="shared" si="79"/>
        <v>1</v>
      </c>
    </row>
    <row r="2369" spans="1:11" x14ac:dyDescent="0.25">
      <c r="A2369" s="75" t="str">
        <f t="shared" si="80"/>
        <v>Italware_14_config_TCOHIGH8256FHDWindows 11 Pro Education</v>
      </c>
      <c r="C2369" s="80" t="s">
        <v>392</v>
      </c>
      <c r="D2369" t="s">
        <v>307</v>
      </c>
      <c r="E2369">
        <v>8</v>
      </c>
      <c r="F2369">
        <v>256</v>
      </c>
      <c r="G2369" t="s">
        <v>303</v>
      </c>
      <c r="H2369" t="s">
        <v>304</v>
      </c>
      <c r="I2369" t="s">
        <v>309</v>
      </c>
      <c r="J2369" t="s">
        <v>297</v>
      </c>
      <c r="K2369">
        <f t="shared" si="79"/>
        <v>1</v>
      </c>
    </row>
    <row r="2370" spans="1:11" x14ac:dyDescent="0.25">
      <c r="A2370" s="75" t="str">
        <f t="shared" si="80"/>
        <v>Italware_14_config_TCOHIGH8256FHDWindows 11 Pro</v>
      </c>
      <c r="C2370" s="80" t="s">
        <v>392</v>
      </c>
      <c r="D2370" t="s">
        <v>307</v>
      </c>
      <c r="E2370">
        <v>8</v>
      </c>
      <c r="F2370">
        <v>256</v>
      </c>
      <c r="G2370" t="s">
        <v>303</v>
      </c>
      <c r="H2370" t="s">
        <v>296</v>
      </c>
      <c r="I2370" t="s">
        <v>309</v>
      </c>
      <c r="J2370" t="s">
        <v>297</v>
      </c>
      <c r="K2370">
        <f t="shared" si="79"/>
        <v>1</v>
      </c>
    </row>
    <row r="2371" spans="1:11" x14ac:dyDescent="0.25">
      <c r="A2371" s="75" t="str">
        <f t="shared" si="80"/>
        <v>Italware_14_config_TCOHIGH16256FHDDistribuzione Linux</v>
      </c>
      <c r="C2371" s="80" t="s">
        <v>392</v>
      </c>
      <c r="D2371" t="s">
        <v>307</v>
      </c>
      <c r="E2371">
        <v>16</v>
      </c>
      <c r="F2371">
        <v>256</v>
      </c>
      <c r="G2371" t="s">
        <v>303</v>
      </c>
      <c r="H2371" t="s">
        <v>115</v>
      </c>
      <c r="I2371" t="s">
        <v>309</v>
      </c>
      <c r="J2371" t="s">
        <v>297</v>
      </c>
      <c r="K2371">
        <f t="shared" si="79"/>
        <v>1</v>
      </c>
    </row>
    <row r="2372" spans="1:11" x14ac:dyDescent="0.25">
      <c r="A2372" s="75" t="str">
        <f t="shared" si="80"/>
        <v>Italware_14_config_TCOHIGH16256FHDWindows 11 Pro Education</v>
      </c>
      <c r="C2372" s="80" t="s">
        <v>392</v>
      </c>
      <c r="D2372" t="s">
        <v>307</v>
      </c>
      <c r="E2372">
        <v>16</v>
      </c>
      <c r="F2372">
        <v>256</v>
      </c>
      <c r="G2372" t="s">
        <v>303</v>
      </c>
      <c r="H2372" t="s">
        <v>304</v>
      </c>
      <c r="I2372" t="s">
        <v>309</v>
      </c>
      <c r="J2372" t="s">
        <v>297</v>
      </c>
      <c r="K2372">
        <f t="shared" si="79"/>
        <v>1</v>
      </c>
    </row>
    <row r="2373" spans="1:11" x14ac:dyDescent="0.25">
      <c r="A2373" s="75" t="str">
        <f t="shared" si="80"/>
        <v>Italware_14_config_TCOHIGH16256FHDWindows 11 Pro</v>
      </c>
      <c r="C2373" s="80" t="s">
        <v>392</v>
      </c>
      <c r="D2373" t="s">
        <v>307</v>
      </c>
      <c r="E2373">
        <v>16</v>
      </c>
      <c r="F2373">
        <v>256</v>
      </c>
      <c r="G2373" t="s">
        <v>303</v>
      </c>
      <c r="H2373" t="s">
        <v>296</v>
      </c>
      <c r="I2373" t="s">
        <v>309</v>
      </c>
      <c r="J2373" t="s">
        <v>297</v>
      </c>
      <c r="K2373">
        <f t="shared" si="79"/>
        <v>1</v>
      </c>
    </row>
    <row r="2374" spans="1:11" x14ac:dyDescent="0.25">
      <c r="A2374" s="75" t="str">
        <f t="shared" si="80"/>
        <v>Italware_14_config_TCOHIGH8512FHDDistribuzione Linux</v>
      </c>
      <c r="C2374" s="80" t="s">
        <v>392</v>
      </c>
      <c r="D2374" t="s">
        <v>307</v>
      </c>
      <c r="E2374">
        <v>8</v>
      </c>
      <c r="F2374">
        <v>512</v>
      </c>
      <c r="G2374" t="s">
        <v>303</v>
      </c>
      <c r="H2374" t="s">
        <v>115</v>
      </c>
      <c r="I2374" t="s">
        <v>309</v>
      </c>
      <c r="J2374" t="s">
        <v>297</v>
      </c>
      <c r="K2374">
        <f t="shared" si="79"/>
        <v>1</v>
      </c>
    </row>
    <row r="2375" spans="1:11" x14ac:dyDescent="0.25">
      <c r="A2375" s="75" t="str">
        <f t="shared" si="80"/>
        <v>Italware_14_config_TCOHIGH8512FHDWindows 11 Pro Education</v>
      </c>
      <c r="C2375" s="80" t="s">
        <v>392</v>
      </c>
      <c r="D2375" t="s">
        <v>307</v>
      </c>
      <c r="E2375">
        <v>8</v>
      </c>
      <c r="F2375">
        <v>512</v>
      </c>
      <c r="G2375" t="s">
        <v>303</v>
      </c>
      <c r="H2375" t="s">
        <v>304</v>
      </c>
      <c r="I2375" t="s">
        <v>309</v>
      </c>
      <c r="J2375" t="s">
        <v>297</v>
      </c>
      <c r="K2375">
        <f t="shared" si="79"/>
        <v>1</v>
      </c>
    </row>
    <row r="2376" spans="1:11" x14ac:dyDescent="0.25">
      <c r="A2376" s="75" t="str">
        <f t="shared" si="80"/>
        <v>Italware_14_config_TCOHIGH8512FHDWindows 11 Pro</v>
      </c>
      <c r="C2376" s="80" t="s">
        <v>392</v>
      </c>
      <c r="D2376" t="s">
        <v>307</v>
      </c>
      <c r="E2376">
        <v>8</v>
      </c>
      <c r="F2376">
        <v>512</v>
      </c>
      <c r="G2376" t="s">
        <v>303</v>
      </c>
      <c r="H2376" t="s">
        <v>296</v>
      </c>
      <c r="I2376" t="s">
        <v>309</v>
      </c>
      <c r="J2376" t="s">
        <v>297</v>
      </c>
      <c r="K2376">
        <f t="shared" si="79"/>
        <v>1</v>
      </c>
    </row>
    <row r="2377" spans="1:11" x14ac:dyDescent="0.25">
      <c r="A2377" s="75" t="str">
        <f t="shared" si="80"/>
        <v>Italware_14_config_TCOHIGH16512FHDDistribuzione Linux</v>
      </c>
      <c r="C2377" s="80" t="s">
        <v>392</v>
      </c>
      <c r="D2377" t="s">
        <v>307</v>
      </c>
      <c r="E2377">
        <v>16</v>
      </c>
      <c r="F2377">
        <v>512</v>
      </c>
      <c r="G2377" t="s">
        <v>303</v>
      </c>
      <c r="H2377" t="s">
        <v>115</v>
      </c>
      <c r="I2377" t="s">
        <v>309</v>
      </c>
      <c r="J2377" t="s">
        <v>297</v>
      </c>
      <c r="K2377">
        <f t="shared" si="79"/>
        <v>1</v>
      </c>
    </row>
    <row r="2378" spans="1:11" x14ac:dyDescent="0.25">
      <c r="A2378" s="75" t="str">
        <f t="shared" si="80"/>
        <v>Italware_14_config_TCOHIGH16512FHDWindows 11 Pro Education</v>
      </c>
      <c r="C2378" s="80" t="s">
        <v>392</v>
      </c>
      <c r="D2378" t="s">
        <v>307</v>
      </c>
      <c r="E2378">
        <v>16</v>
      </c>
      <c r="F2378">
        <v>512</v>
      </c>
      <c r="G2378" t="s">
        <v>303</v>
      </c>
      <c r="H2378" t="s">
        <v>304</v>
      </c>
      <c r="I2378" t="s">
        <v>309</v>
      </c>
      <c r="J2378" t="s">
        <v>297</v>
      </c>
      <c r="K2378">
        <f t="shared" si="79"/>
        <v>1</v>
      </c>
    </row>
    <row r="2379" spans="1:11" x14ac:dyDescent="0.25">
      <c r="A2379" s="75" t="str">
        <f t="shared" si="80"/>
        <v>Italware_14_config_TCOHIGH16512FHDWindows 11 Pro</v>
      </c>
      <c r="C2379" s="80" t="s">
        <v>392</v>
      </c>
      <c r="D2379" t="s">
        <v>307</v>
      </c>
      <c r="E2379">
        <v>16</v>
      </c>
      <c r="F2379">
        <v>512</v>
      </c>
      <c r="G2379" t="s">
        <v>303</v>
      </c>
      <c r="H2379" t="s">
        <v>296</v>
      </c>
      <c r="I2379" t="s">
        <v>309</v>
      </c>
      <c r="J2379" t="s">
        <v>297</v>
      </c>
      <c r="K2379">
        <f t="shared" si="79"/>
        <v>1</v>
      </c>
    </row>
    <row r="2380" spans="1:11" x14ac:dyDescent="0.25">
      <c r="A2380" s="75" t="str">
        <f t="shared" si="80"/>
        <v>Italware_13_config_standardLOW8256HDDistribuzione Linux</v>
      </c>
      <c r="C2380" s="80" t="s">
        <v>392</v>
      </c>
      <c r="D2380" t="s">
        <v>305</v>
      </c>
      <c r="E2380">
        <v>8</v>
      </c>
      <c r="F2380">
        <v>256</v>
      </c>
      <c r="G2380" t="s">
        <v>114</v>
      </c>
      <c r="H2380" t="s">
        <v>115</v>
      </c>
      <c r="I2380" t="s">
        <v>312</v>
      </c>
      <c r="J2380" t="s">
        <v>295</v>
      </c>
      <c r="K2380">
        <f t="shared" si="79"/>
        <v>0</v>
      </c>
    </row>
    <row r="2381" spans="1:11" x14ac:dyDescent="0.25">
      <c r="A2381" s="75" t="str">
        <f t="shared" si="80"/>
        <v>Italware_13_config_standardLOW8256HDWindows 11 Pro Education</v>
      </c>
      <c r="C2381" s="80" t="s">
        <v>392</v>
      </c>
      <c r="D2381" t="s">
        <v>305</v>
      </c>
      <c r="E2381">
        <v>8</v>
      </c>
      <c r="F2381">
        <v>256</v>
      </c>
      <c r="G2381" t="s">
        <v>114</v>
      </c>
      <c r="H2381" t="s">
        <v>304</v>
      </c>
      <c r="I2381" t="s">
        <v>312</v>
      </c>
      <c r="J2381" t="s">
        <v>295</v>
      </c>
      <c r="K2381">
        <f t="shared" ref="K2381:K2444" si="81">+IF(J2381="NO",0,1)</f>
        <v>0</v>
      </c>
    </row>
    <row r="2382" spans="1:11" x14ac:dyDescent="0.25">
      <c r="A2382" s="75" t="str">
        <f t="shared" si="80"/>
        <v>Italware_13_config_standardLOW8256HDWindows 11 Pro</v>
      </c>
      <c r="C2382" s="80" t="s">
        <v>392</v>
      </c>
      <c r="D2382" t="s">
        <v>305</v>
      </c>
      <c r="E2382">
        <v>8</v>
      </c>
      <c r="F2382">
        <v>256</v>
      </c>
      <c r="G2382" t="s">
        <v>114</v>
      </c>
      <c r="H2382" t="s">
        <v>296</v>
      </c>
      <c r="I2382" t="s">
        <v>312</v>
      </c>
      <c r="J2382" t="s">
        <v>295</v>
      </c>
      <c r="K2382">
        <f t="shared" si="81"/>
        <v>0</v>
      </c>
    </row>
    <row r="2383" spans="1:11" x14ac:dyDescent="0.25">
      <c r="A2383" s="75" t="str">
        <f t="shared" si="80"/>
        <v>Italware_13_config_standardLOW16256HDDistribuzione Linux</v>
      </c>
      <c r="C2383" s="80" t="s">
        <v>392</v>
      </c>
      <c r="D2383" t="s">
        <v>305</v>
      </c>
      <c r="E2383">
        <v>16</v>
      </c>
      <c r="F2383">
        <v>256</v>
      </c>
      <c r="G2383" t="s">
        <v>114</v>
      </c>
      <c r="H2383" t="s">
        <v>115</v>
      </c>
      <c r="I2383" t="s">
        <v>312</v>
      </c>
      <c r="J2383" t="s">
        <v>295</v>
      </c>
      <c r="K2383">
        <f t="shared" si="81"/>
        <v>0</v>
      </c>
    </row>
    <row r="2384" spans="1:11" x14ac:dyDescent="0.25">
      <c r="A2384" s="75" t="str">
        <f t="shared" si="80"/>
        <v>Italware_13_config_standardLOW16256HDWindows 11 Pro Education</v>
      </c>
      <c r="C2384" s="80" t="s">
        <v>392</v>
      </c>
      <c r="D2384" t="s">
        <v>305</v>
      </c>
      <c r="E2384">
        <v>16</v>
      </c>
      <c r="F2384">
        <v>256</v>
      </c>
      <c r="G2384" t="s">
        <v>114</v>
      </c>
      <c r="H2384" t="s">
        <v>304</v>
      </c>
      <c r="I2384" t="s">
        <v>312</v>
      </c>
      <c r="J2384" t="s">
        <v>295</v>
      </c>
      <c r="K2384">
        <f t="shared" si="81"/>
        <v>0</v>
      </c>
    </row>
    <row r="2385" spans="1:11" x14ac:dyDescent="0.25">
      <c r="A2385" s="75" t="str">
        <f t="shared" si="80"/>
        <v>Italware_13_config_standardLOW16256HDWindows 11 Pro</v>
      </c>
      <c r="C2385" s="80" t="s">
        <v>392</v>
      </c>
      <c r="D2385" t="s">
        <v>305</v>
      </c>
      <c r="E2385">
        <v>16</v>
      </c>
      <c r="F2385">
        <v>256</v>
      </c>
      <c r="G2385" t="s">
        <v>114</v>
      </c>
      <c r="H2385" t="s">
        <v>296</v>
      </c>
      <c r="I2385" t="s">
        <v>312</v>
      </c>
      <c r="J2385" t="s">
        <v>295</v>
      </c>
      <c r="K2385">
        <f t="shared" si="81"/>
        <v>0</v>
      </c>
    </row>
    <row r="2386" spans="1:11" x14ac:dyDescent="0.25">
      <c r="A2386" s="75" t="str">
        <f t="shared" si="80"/>
        <v>Italware_13_config_standardLOW8512HDDistribuzione Linux</v>
      </c>
      <c r="C2386" s="80" t="s">
        <v>392</v>
      </c>
      <c r="D2386" t="s">
        <v>305</v>
      </c>
      <c r="E2386">
        <v>8</v>
      </c>
      <c r="F2386">
        <v>512</v>
      </c>
      <c r="G2386" t="s">
        <v>114</v>
      </c>
      <c r="H2386" t="s">
        <v>115</v>
      </c>
      <c r="I2386" t="s">
        <v>312</v>
      </c>
      <c r="J2386" t="s">
        <v>295</v>
      </c>
      <c r="K2386">
        <f t="shared" si="81"/>
        <v>0</v>
      </c>
    </row>
    <row r="2387" spans="1:11" x14ac:dyDescent="0.25">
      <c r="A2387" s="75" t="str">
        <f t="shared" si="80"/>
        <v>Italware_13_config_standardLOW8512HDWindows 11 Pro Education</v>
      </c>
      <c r="C2387" s="80" t="s">
        <v>392</v>
      </c>
      <c r="D2387" t="s">
        <v>305</v>
      </c>
      <c r="E2387">
        <v>8</v>
      </c>
      <c r="F2387">
        <v>512</v>
      </c>
      <c r="G2387" t="s">
        <v>114</v>
      </c>
      <c r="H2387" t="s">
        <v>304</v>
      </c>
      <c r="I2387" t="s">
        <v>312</v>
      </c>
      <c r="J2387" t="s">
        <v>295</v>
      </c>
      <c r="K2387">
        <f t="shared" si="81"/>
        <v>0</v>
      </c>
    </row>
    <row r="2388" spans="1:11" x14ac:dyDescent="0.25">
      <c r="A2388" s="75" t="str">
        <f t="shared" si="80"/>
        <v>Italware_13_config_standardLOW8512HDWindows 11 Pro</v>
      </c>
      <c r="C2388" s="80" t="s">
        <v>392</v>
      </c>
      <c r="D2388" t="s">
        <v>305</v>
      </c>
      <c r="E2388">
        <v>8</v>
      </c>
      <c r="F2388">
        <v>512</v>
      </c>
      <c r="G2388" t="s">
        <v>114</v>
      </c>
      <c r="H2388" t="s">
        <v>296</v>
      </c>
      <c r="I2388" t="s">
        <v>312</v>
      </c>
      <c r="J2388" t="s">
        <v>295</v>
      </c>
      <c r="K2388">
        <f t="shared" si="81"/>
        <v>0</v>
      </c>
    </row>
    <row r="2389" spans="1:11" x14ac:dyDescent="0.25">
      <c r="A2389" s="75" t="str">
        <f t="shared" si="80"/>
        <v>Italware_13_config_standardLOW16512HDDistribuzione Linux</v>
      </c>
      <c r="C2389" s="80" t="s">
        <v>392</v>
      </c>
      <c r="D2389" t="s">
        <v>305</v>
      </c>
      <c r="E2389">
        <v>16</v>
      </c>
      <c r="F2389">
        <v>512</v>
      </c>
      <c r="G2389" t="s">
        <v>114</v>
      </c>
      <c r="H2389" t="s">
        <v>115</v>
      </c>
      <c r="I2389" t="s">
        <v>312</v>
      </c>
      <c r="J2389" t="s">
        <v>295</v>
      </c>
      <c r="K2389">
        <f t="shared" si="81"/>
        <v>0</v>
      </c>
    </row>
    <row r="2390" spans="1:11" x14ac:dyDescent="0.25">
      <c r="A2390" s="75" t="str">
        <f t="shared" si="80"/>
        <v>Italware_13_config_standardLOW16512HDWindows 11 Pro Education</v>
      </c>
      <c r="C2390" s="80" t="s">
        <v>392</v>
      </c>
      <c r="D2390" t="s">
        <v>305</v>
      </c>
      <c r="E2390">
        <v>16</v>
      </c>
      <c r="F2390">
        <v>512</v>
      </c>
      <c r="G2390" t="s">
        <v>114</v>
      </c>
      <c r="H2390" t="s">
        <v>304</v>
      </c>
      <c r="I2390" t="s">
        <v>312</v>
      </c>
      <c r="J2390" t="s">
        <v>295</v>
      </c>
      <c r="K2390">
        <f t="shared" si="81"/>
        <v>0</v>
      </c>
    </row>
    <row r="2391" spans="1:11" x14ac:dyDescent="0.25">
      <c r="A2391" s="75" t="str">
        <f t="shared" si="80"/>
        <v>Italware_13_config_standardLOW16512HDWindows 11 Pro</v>
      </c>
      <c r="C2391" s="80" t="s">
        <v>392</v>
      </c>
      <c r="D2391" t="s">
        <v>305</v>
      </c>
      <c r="E2391">
        <v>16</v>
      </c>
      <c r="F2391">
        <v>512</v>
      </c>
      <c r="G2391" t="s">
        <v>114</v>
      </c>
      <c r="H2391" t="s">
        <v>296</v>
      </c>
      <c r="I2391" t="s">
        <v>312</v>
      </c>
      <c r="J2391" t="s">
        <v>295</v>
      </c>
      <c r="K2391">
        <f t="shared" si="81"/>
        <v>0</v>
      </c>
    </row>
    <row r="2392" spans="1:11" x14ac:dyDescent="0.25">
      <c r="A2392" s="75" t="str">
        <f t="shared" si="80"/>
        <v>Italware_13_config_standardLOW8256FHDDistribuzione Linux</v>
      </c>
      <c r="C2392" s="80" t="s">
        <v>392</v>
      </c>
      <c r="D2392" t="s">
        <v>305</v>
      </c>
      <c r="E2392">
        <v>8</v>
      </c>
      <c r="F2392">
        <v>256</v>
      </c>
      <c r="G2392" t="s">
        <v>303</v>
      </c>
      <c r="H2392" t="s">
        <v>115</v>
      </c>
      <c r="I2392" t="s">
        <v>312</v>
      </c>
      <c r="J2392" t="s">
        <v>297</v>
      </c>
      <c r="K2392">
        <f t="shared" si="81"/>
        <v>1</v>
      </c>
    </row>
    <row r="2393" spans="1:11" x14ac:dyDescent="0.25">
      <c r="A2393" s="75" t="str">
        <f t="shared" si="80"/>
        <v>Italware_13_config_standardLOW8256FHDWindows 11 Pro Education</v>
      </c>
      <c r="C2393" s="80" t="s">
        <v>392</v>
      </c>
      <c r="D2393" t="s">
        <v>305</v>
      </c>
      <c r="E2393">
        <v>8</v>
      </c>
      <c r="F2393">
        <v>256</v>
      </c>
      <c r="G2393" t="s">
        <v>303</v>
      </c>
      <c r="H2393" t="s">
        <v>304</v>
      </c>
      <c r="I2393" t="s">
        <v>312</v>
      </c>
      <c r="J2393" t="s">
        <v>297</v>
      </c>
      <c r="K2393">
        <f t="shared" si="81"/>
        <v>1</v>
      </c>
    </row>
    <row r="2394" spans="1:11" x14ac:dyDescent="0.25">
      <c r="A2394" s="75" t="str">
        <f t="shared" si="80"/>
        <v>Italware_13_config_standardLOW8256FHDWindows 11 Pro</v>
      </c>
      <c r="C2394" s="80" t="s">
        <v>392</v>
      </c>
      <c r="D2394" t="s">
        <v>305</v>
      </c>
      <c r="E2394">
        <v>8</v>
      </c>
      <c r="F2394">
        <v>256</v>
      </c>
      <c r="G2394" t="s">
        <v>303</v>
      </c>
      <c r="H2394" t="s">
        <v>296</v>
      </c>
      <c r="I2394" t="s">
        <v>312</v>
      </c>
      <c r="J2394" t="s">
        <v>297</v>
      </c>
      <c r="K2394">
        <f t="shared" si="81"/>
        <v>1</v>
      </c>
    </row>
    <row r="2395" spans="1:11" x14ac:dyDescent="0.25">
      <c r="A2395" s="75" t="str">
        <f t="shared" si="80"/>
        <v>Italware_13_config_standardLOW16256FHDDistribuzione Linux</v>
      </c>
      <c r="C2395" s="80" t="s">
        <v>392</v>
      </c>
      <c r="D2395" t="s">
        <v>305</v>
      </c>
      <c r="E2395">
        <v>16</v>
      </c>
      <c r="F2395">
        <v>256</v>
      </c>
      <c r="G2395" t="s">
        <v>303</v>
      </c>
      <c r="H2395" t="s">
        <v>115</v>
      </c>
      <c r="I2395" t="s">
        <v>312</v>
      </c>
      <c r="J2395" t="s">
        <v>297</v>
      </c>
      <c r="K2395">
        <f t="shared" si="81"/>
        <v>1</v>
      </c>
    </row>
    <row r="2396" spans="1:11" x14ac:dyDescent="0.25">
      <c r="A2396" s="75" t="str">
        <f t="shared" si="80"/>
        <v>Italware_13_config_standardLOW16256FHDWindows 11 Pro Education</v>
      </c>
      <c r="C2396" s="80" t="s">
        <v>392</v>
      </c>
      <c r="D2396" t="s">
        <v>305</v>
      </c>
      <c r="E2396">
        <v>16</v>
      </c>
      <c r="F2396">
        <v>256</v>
      </c>
      <c r="G2396" t="s">
        <v>303</v>
      </c>
      <c r="H2396" t="s">
        <v>304</v>
      </c>
      <c r="I2396" t="s">
        <v>312</v>
      </c>
      <c r="J2396" t="s">
        <v>297</v>
      </c>
      <c r="K2396">
        <f t="shared" si="81"/>
        <v>1</v>
      </c>
    </row>
    <row r="2397" spans="1:11" x14ac:dyDescent="0.25">
      <c r="A2397" s="75" t="str">
        <f t="shared" si="80"/>
        <v>Italware_13_config_standardLOW16256FHDWindows 11 Pro</v>
      </c>
      <c r="C2397" s="80" t="s">
        <v>392</v>
      </c>
      <c r="D2397" t="s">
        <v>305</v>
      </c>
      <c r="E2397">
        <v>16</v>
      </c>
      <c r="F2397">
        <v>256</v>
      </c>
      <c r="G2397" t="s">
        <v>303</v>
      </c>
      <c r="H2397" t="s">
        <v>296</v>
      </c>
      <c r="I2397" t="s">
        <v>312</v>
      </c>
      <c r="J2397" t="s">
        <v>297</v>
      </c>
      <c r="K2397">
        <f t="shared" si="81"/>
        <v>1</v>
      </c>
    </row>
    <row r="2398" spans="1:11" x14ac:dyDescent="0.25">
      <c r="A2398" s="75" t="str">
        <f t="shared" si="80"/>
        <v>Italware_13_config_standardLOW8512FHDDistribuzione Linux</v>
      </c>
      <c r="C2398" s="80" t="s">
        <v>392</v>
      </c>
      <c r="D2398" t="s">
        <v>305</v>
      </c>
      <c r="E2398">
        <v>8</v>
      </c>
      <c r="F2398">
        <v>512</v>
      </c>
      <c r="G2398" t="s">
        <v>303</v>
      </c>
      <c r="H2398" t="s">
        <v>115</v>
      </c>
      <c r="I2398" t="s">
        <v>312</v>
      </c>
      <c r="J2398" t="s">
        <v>297</v>
      </c>
      <c r="K2398">
        <f t="shared" si="81"/>
        <v>1</v>
      </c>
    </row>
    <row r="2399" spans="1:11" x14ac:dyDescent="0.25">
      <c r="A2399" s="75" t="str">
        <f t="shared" si="80"/>
        <v>Italware_13_config_standardLOW8512FHDWindows 11 Pro Education</v>
      </c>
      <c r="C2399" s="80" t="s">
        <v>392</v>
      </c>
      <c r="D2399" t="s">
        <v>305</v>
      </c>
      <c r="E2399">
        <v>8</v>
      </c>
      <c r="F2399">
        <v>512</v>
      </c>
      <c r="G2399" t="s">
        <v>303</v>
      </c>
      <c r="H2399" t="s">
        <v>304</v>
      </c>
      <c r="I2399" t="s">
        <v>312</v>
      </c>
      <c r="J2399" t="s">
        <v>297</v>
      </c>
      <c r="K2399">
        <f t="shared" si="81"/>
        <v>1</v>
      </c>
    </row>
    <row r="2400" spans="1:11" x14ac:dyDescent="0.25">
      <c r="A2400" s="75" t="str">
        <f t="shared" si="80"/>
        <v>Italware_13_config_standardLOW8512FHDWindows 11 Pro</v>
      </c>
      <c r="C2400" s="80" t="s">
        <v>392</v>
      </c>
      <c r="D2400" t="s">
        <v>305</v>
      </c>
      <c r="E2400">
        <v>8</v>
      </c>
      <c r="F2400">
        <v>512</v>
      </c>
      <c r="G2400" t="s">
        <v>303</v>
      </c>
      <c r="H2400" t="s">
        <v>296</v>
      </c>
      <c r="I2400" t="s">
        <v>312</v>
      </c>
      <c r="J2400" t="s">
        <v>297</v>
      </c>
      <c r="K2400">
        <f t="shared" si="81"/>
        <v>1</v>
      </c>
    </row>
    <row r="2401" spans="1:11" x14ac:dyDescent="0.25">
      <c r="A2401" s="75" t="str">
        <f t="shared" si="80"/>
        <v>Italware_13_config_standardLOW16512FHDDistribuzione Linux</v>
      </c>
      <c r="C2401" s="80" t="s">
        <v>392</v>
      </c>
      <c r="D2401" t="s">
        <v>305</v>
      </c>
      <c r="E2401">
        <v>16</v>
      </c>
      <c r="F2401">
        <v>512</v>
      </c>
      <c r="G2401" t="s">
        <v>303</v>
      </c>
      <c r="H2401" t="s">
        <v>115</v>
      </c>
      <c r="I2401" t="s">
        <v>312</v>
      </c>
      <c r="J2401" t="s">
        <v>297</v>
      </c>
      <c r="K2401">
        <f t="shared" si="81"/>
        <v>1</v>
      </c>
    </row>
    <row r="2402" spans="1:11" x14ac:dyDescent="0.25">
      <c r="A2402" s="75" t="str">
        <f t="shared" si="80"/>
        <v>Italware_13_config_standardLOW16512FHDWindows 11 Pro Education</v>
      </c>
      <c r="C2402" s="80" t="s">
        <v>392</v>
      </c>
      <c r="D2402" t="s">
        <v>305</v>
      </c>
      <c r="E2402">
        <v>16</v>
      </c>
      <c r="F2402">
        <v>512</v>
      </c>
      <c r="G2402" t="s">
        <v>303</v>
      </c>
      <c r="H2402" t="s">
        <v>304</v>
      </c>
      <c r="I2402" t="s">
        <v>312</v>
      </c>
      <c r="J2402" t="s">
        <v>297</v>
      </c>
      <c r="K2402">
        <f t="shared" si="81"/>
        <v>1</v>
      </c>
    </row>
    <row r="2403" spans="1:11" x14ac:dyDescent="0.25">
      <c r="A2403" s="75" t="str">
        <f t="shared" si="80"/>
        <v>Italware_13_config_standardLOW16512FHDWindows 11 Pro</v>
      </c>
      <c r="C2403" s="80" t="s">
        <v>392</v>
      </c>
      <c r="D2403" t="s">
        <v>305</v>
      </c>
      <c r="E2403">
        <v>16</v>
      </c>
      <c r="F2403">
        <v>512</v>
      </c>
      <c r="G2403" t="s">
        <v>303</v>
      </c>
      <c r="H2403" t="s">
        <v>296</v>
      </c>
      <c r="I2403" t="s">
        <v>312</v>
      </c>
      <c r="J2403" t="s">
        <v>297</v>
      </c>
      <c r="K2403">
        <f t="shared" si="81"/>
        <v>1</v>
      </c>
    </row>
    <row r="2404" spans="1:11" x14ac:dyDescent="0.25">
      <c r="A2404" s="75" t="str">
        <f t="shared" si="80"/>
        <v>Italware_13_config_standardMID8256HDDistribuzione Linux</v>
      </c>
      <c r="C2404" s="80" t="s">
        <v>392</v>
      </c>
      <c r="D2404" t="s">
        <v>306</v>
      </c>
      <c r="E2404">
        <v>8</v>
      </c>
      <c r="F2404">
        <v>256</v>
      </c>
      <c r="G2404" t="s">
        <v>114</v>
      </c>
      <c r="H2404" t="s">
        <v>115</v>
      </c>
      <c r="I2404" t="s">
        <v>312</v>
      </c>
      <c r="J2404" t="s">
        <v>295</v>
      </c>
      <c r="K2404">
        <f t="shared" si="81"/>
        <v>0</v>
      </c>
    </row>
    <row r="2405" spans="1:11" x14ac:dyDescent="0.25">
      <c r="A2405" s="75" t="str">
        <f t="shared" ref="A2405:A2468" si="82">C2405&amp;"_"&amp;I2405&amp;D2405&amp;E2405&amp;F2405&amp;G2405&amp;H2405</f>
        <v>Italware_13_config_standardMID8256HDWindows 11 Pro Education</v>
      </c>
      <c r="C2405" s="80" t="s">
        <v>392</v>
      </c>
      <c r="D2405" t="s">
        <v>306</v>
      </c>
      <c r="E2405">
        <v>8</v>
      </c>
      <c r="F2405">
        <v>256</v>
      </c>
      <c r="G2405" t="s">
        <v>114</v>
      </c>
      <c r="H2405" t="s">
        <v>304</v>
      </c>
      <c r="I2405" t="s">
        <v>312</v>
      </c>
      <c r="J2405" t="s">
        <v>295</v>
      </c>
      <c r="K2405">
        <f t="shared" si="81"/>
        <v>0</v>
      </c>
    </row>
    <row r="2406" spans="1:11" x14ac:dyDescent="0.25">
      <c r="A2406" s="75" t="str">
        <f t="shared" si="82"/>
        <v>Italware_13_config_standardMID8256HDWindows 11 Pro</v>
      </c>
      <c r="C2406" s="80" t="s">
        <v>392</v>
      </c>
      <c r="D2406" t="s">
        <v>306</v>
      </c>
      <c r="E2406">
        <v>8</v>
      </c>
      <c r="F2406">
        <v>256</v>
      </c>
      <c r="G2406" t="s">
        <v>114</v>
      </c>
      <c r="H2406" t="s">
        <v>296</v>
      </c>
      <c r="I2406" t="s">
        <v>312</v>
      </c>
      <c r="J2406" t="s">
        <v>295</v>
      </c>
      <c r="K2406">
        <f t="shared" si="81"/>
        <v>0</v>
      </c>
    </row>
    <row r="2407" spans="1:11" x14ac:dyDescent="0.25">
      <c r="A2407" s="75" t="str">
        <f t="shared" si="82"/>
        <v>Italware_13_config_standardMID16256HDDistribuzione Linux</v>
      </c>
      <c r="C2407" s="80" t="s">
        <v>392</v>
      </c>
      <c r="D2407" t="s">
        <v>306</v>
      </c>
      <c r="E2407">
        <v>16</v>
      </c>
      <c r="F2407">
        <v>256</v>
      </c>
      <c r="G2407" t="s">
        <v>114</v>
      </c>
      <c r="H2407" t="s">
        <v>115</v>
      </c>
      <c r="I2407" t="s">
        <v>312</v>
      </c>
      <c r="J2407" t="s">
        <v>295</v>
      </c>
      <c r="K2407">
        <f t="shared" si="81"/>
        <v>0</v>
      </c>
    </row>
    <row r="2408" spans="1:11" x14ac:dyDescent="0.25">
      <c r="A2408" s="75" t="str">
        <f t="shared" si="82"/>
        <v>Italware_13_config_standardMID16256HDWindows 11 Pro Education</v>
      </c>
      <c r="C2408" s="80" t="s">
        <v>392</v>
      </c>
      <c r="D2408" t="s">
        <v>306</v>
      </c>
      <c r="E2408">
        <v>16</v>
      </c>
      <c r="F2408">
        <v>256</v>
      </c>
      <c r="G2408" t="s">
        <v>114</v>
      </c>
      <c r="H2408" t="s">
        <v>304</v>
      </c>
      <c r="I2408" t="s">
        <v>312</v>
      </c>
      <c r="J2408" t="s">
        <v>295</v>
      </c>
      <c r="K2408">
        <f t="shared" si="81"/>
        <v>0</v>
      </c>
    </row>
    <row r="2409" spans="1:11" x14ac:dyDescent="0.25">
      <c r="A2409" s="75" t="str">
        <f t="shared" si="82"/>
        <v>Italware_13_config_standardMID16256HDWindows 11 Pro</v>
      </c>
      <c r="C2409" s="80" t="s">
        <v>392</v>
      </c>
      <c r="D2409" t="s">
        <v>306</v>
      </c>
      <c r="E2409">
        <v>16</v>
      </c>
      <c r="F2409">
        <v>256</v>
      </c>
      <c r="G2409" t="s">
        <v>114</v>
      </c>
      <c r="H2409" t="s">
        <v>296</v>
      </c>
      <c r="I2409" t="s">
        <v>312</v>
      </c>
      <c r="J2409" t="s">
        <v>295</v>
      </c>
      <c r="K2409">
        <f t="shared" si="81"/>
        <v>0</v>
      </c>
    </row>
    <row r="2410" spans="1:11" x14ac:dyDescent="0.25">
      <c r="A2410" s="75" t="str">
        <f t="shared" si="82"/>
        <v>Italware_13_config_standardMID8512HDDistribuzione Linux</v>
      </c>
      <c r="C2410" s="80" t="s">
        <v>392</v>
      </c>
      <c r="D2410" t="s">
        <v>306</v>
      </c>
      <c r="E2410">
        <v>8</v>
      </c>
      <c r="F2410">
        <v>512</v>
      </c>
      <c r="G2410" t="s">
        <v>114</v>
      </c>
      <c r="H2410" t="s">
        <v>115</v>
      </c>
      <c r="I2410" t="s">
        <v>312</v>
      </c>
      <c r="J2410" t="s">
        <v>295</v>
      </c>
      <c r="K2410">
        <f t="shared" si="81"/>
        <v>0</v>
      </c>
    </row>
    <row r="2411" spans="1:11" x14ac:dyDescent="0.25">
      <c r="A2411" s="75" t="str">
        <f t="shared" si="82"/>
        <v>Italware_13_config_standardMID8512HDWindows 11 Pro Education</v>
      </c>
      <c r="C2411" s="80" t="s">
        <v>392</v>
      </c>
      <c r="D2411" t="s">
        <v>306</v>
      </c>
      <c r="E2411">
        <v>8</v>
      </c>
      <c r="F2411">
        <v>512</v>
      </c>
      <c r="G2411" t="s">
        <v>114</v>
      </c>
      <c r="H2411" t="s">
        <v>304</v>
      </c>
      <c r="I2411" t="s">
        <v>312</v>
      </c>
      <c r="J2411" t="s">
        <v>295</v>
      </c>
      <c r="K2411">
        <f t="shared" si="81"/>
        <v>0</v>
      </c>
    </row>
    <row r="2412" spans="1:11" x14ac:dyDescent="0.25">
      <c r="A2412" s="75" t="str">
        <f t="shared" si="82"/>
        <v>Italware_13_config_standardMID8512HDWindows 11 Pro</v>
      </c>
      <c r="C2412" s="80" t="s">
        <v>392</v>
      </c>
      <c r="D2412" t="s">
        <v>306</v>
      </c>
      <c r="E2412">
        <v>8</v>
      </c>
      <c r="F2412">
        <v>512</v>
      </c>
      <c r="G2412" t="s">
        <v>114</v>
      </c>
      <c r="H2412" t="s">
        <v>296</v>
      </c>
      <c r="I2412" t="s">
        <v>312</v>
      </c>
      <c r="J2412" t="s">
        <v>295</v>
      </c>
      <c r="K2412">
        <f t="shared" si="81"/>
        <v>0</v>
      </c>
    </row>
    <row r="2413" spans="1:11" x14ac:dyDescent="0.25">
      <c r="A2413" s="75" t="str">
        <f t="shared" si="82"/>
        <v>Italware_13_config_standardMID16512HDDistribuzione Linux</v>
      </c>
      <c r="C2413" s="80" t="s">
        <v>392</v>
      </c>
      <c r="D2413" t="s">
        <v>306</v>
      </c>
      <c r="E2413">
        <v>16</v>
      </c>
      <c r="F2413">
        <v>512</v>
      </c>
      <c r="G2413" t="s">
        <v>114</v>
      </c>
      <c r="H2413" t="s">
        <v>115</v>
      </c>
      <c r="I2413" t="s">
        <v>312</v>
      </c>
      <c r="J2413" t="s">
        <v>295</v>
      </c>
      <c r="K2413">
        <f t="shared" si="81"/>
        <v>0</v>
      </c>
    </row>
    <row r="2414" spans="1:11" x14ac:dyDescent="0.25">
      <c r="A2414" s="75" t="str">
        <f t="shared" si="82"/>
        <v>Italware_13_config_standardMID16512HDWindows 11 Pro Education</v>
      </c>
      <c r="C2414" s="80" t="s">
        <v>392</v>
      </c>
      <c r="D2414" t="s">
        <v>306</v>
      </c>
      <c r="E2414">
        <v>16</v>
      </c>
      <c r="F2414">
        <v>512</v>
      </c>
      <c r="G2414" t="s">
        <v>114</v>
      </c>
      <c r="H2414" t="s">
        <v>304</v>
      </c>
      <c r="I2414" t="s">
        <v>312</v>
      </c>
      <c r="J2414" t="s">
        <v>295</v>
      </c>
      <c r="K2414">
        <f t="shared" si="81"/>
        <v>0</v>
      </c>
    </row>
    <row r="2415" spans="1:11" x14ac:dyDescent="0.25">
      <c r="A2415" s="75" t="str">
        <f t="shared" si="82"/>
        <v>Italware_13_config_standardMID16512HDWindows 11 Pro</v>
      </c>
      <c r="C2415" s="80" t="s">
        <v>392</v>
      </c>
      <c r="D2415" t="s">
        <v>306</v>
      </c>
      <c r="E2415">
        <v>16</v>
      </c>
      <c r="F2415">
        <v>512</v>
      </c>
      <c r="G2415" t="s">
        <v>114</v>
      </c>
      <c r="H2415" t="s">
        <v>296</v>
      </c>
      <c r="I2415" t="s">
        <v>312</v>
      </c>
      <c r="J2415" t="s">
        <v>295</v>
      </c>
      <c r="K2415">
        <f t="shared" si="81"/>
        <v>0</v>
      </c>
    </row>
    <row r="2416" spans="1:11" x14ac:dyDescent="0.25">
      <c r="A2416" s="75" t="str">
        <f t="shared" si="82"/>
        <v>Italware_13_config_standardMID8256FHDDistribuzione Linux</v>
      </c>
      <c r="C2416" s="80" t="s">
        <v>392</v>
      </c>
      <c r="D2416" t="s">
        <v>306</v>
      </c>
      <c r="E2416">
        <v>8</v>
      </c>
      <c r="F2416">
        <v>256</v>
      </c>
      <c r="G2416" t="s">
        <v>303</v>
      </c>
      <c r="H2416" t="s">
        <v>115</v>
      </c>
      <c r="I2416" t="s">
        <v>312</v>
      </c>
      <c r="J2416" t="s">
        <v>297</v>
      </c>
      <c r="K2416">
        <f t="shared" si="81"/>
        <v>1</v>
      </c>
    </row>
    <row r="2417" spans="1:11" x14ac:dyDescent="0.25">
      <c r="A2417" s="75" t="str">
        <f t="shared" si="82"/>
        <v>Italware_13_config_standardMID8256FHDWindows 11 Pro Education</v>
      </c>
      <c r="C2417" s="80" t="s">
        <v>392</v>
      </c>
      <c r="D2417" t="s">
        <v>306</v>
      </c>
      <c r="E2417">
        <v>8</v>
      </c>
      <c r="F2417">
        <v>256</v>
      </c>
      <c r="G2417" t="s">
        <v>303</v>
      </c>
      <c r="H2417" t="s">
        <v>304</v>
      </c>
      <c r="I2417" t="s">
        <v>312</v>
      </c>
      <c r="J2417" t="s">
        <v>297</v>
      </c>
      <c r="K2417">
        <f t="shared" si="81"/>
        <v>1</v>
      </c>
    </row>
    <row r="2418" spans="1:11" x14ac:dyDescent="0.25">
      <c r="A2418" s="75" t="str">
        <f t="shared" si="82"/>
        <v>Italware_13_config_standardMID8256FHDWindows 11 Pro</v>
      </c>
      <c r="C2418" s="80" t="s">
        <v>392</v>
      </c>
      <c r="D2418" t="s">
        <v>306</v>
      </c>
      <c r="E2418">
        <v>8</v>
      </c>
      <c r="F2418">
        <v>256</v>
      </c>
      <c r="G2418" t="s">
        <v>303</v>
      </c>
      <c r="H2418" t="s">
        <v>296</v>
      </c>
      <c r="I2418" t="s">
        <v>312</v>
      </c>
      <c r="J2418" t="s">
        <v>297</v>
      </c>
      <c r="K2418">
        <f t="shared" si="81"/>
        <v>1</v>
      </c>
    </row>
    <row r="2419" spans="1:11" x14ac:dyDescent="0.25">
      <c r="A2419" s="75" t="str">
        <f t="shared" si="82"/>
        <v>Italware_13_config_standardMID16256FHDDistribuzione Linux</v>
      </c>
      <c r="C2419" s="80" t="s">
        <v>392</v>
      </c>
      <c r="D2419" t="s">
        <v>306</v>
      </c>
      <c r="E2419">
        <v>16</v>
      </c>
      <c r="F2419">
        <v>256</v>
      </c>
      <c r="G2419" t="s">
        <v>303</v>
      </c>
      <c r="H2419" t="s">
        <v>115</v>
      </c>
      <c r="I2419" t="s">
        <v>312</v>
      </c>
      <c r="J2419" t="s">
        <v>297</v>
      </c>
      <c r="K2419">
        <f t="shared" si="81"/>
        <v>1</v>
      </c>
    </row>
    <row r="2420" spans="1:11" x14ac:dyDescent="0.25">
      <c r="A2420" s="75" t="str">
        <f t="shared" si="82"/>
        <v>Italware_13_config_standardMID16256FHDWindows 11 Pro Education</v>
      </c>
      <c r="C2420" s="80" t="s">
        <v>392</v>
      </c>
      <c r="D2420" t="s">
        <v>306</v>
      </c>
      <c r="E2420">
        <v>16</v>
      </c>
      <c r="F2420">
        <v>256</v>
      </c>
      <c r="G2420" t="s">
        <v>303</v>
      </c>
      <c r="H2420" t="s">
        <v>304</v>
      </c>
      <c r="I2420" t="s">
        <v>312</v>
      </c>
      <c r="J2420" t="s">
        <v>297</v>
      </c>
      <c r="K2420">
        <f t="shared" si="81"/>
        <v>1</v>
      </c>
    </row>
    <row r="2421" spans="1:11" x14ac:dyDescent="0.25">
      <c r="A2421" s="75" t="str">
        <f t="shared" si="82"/>
        <v>Italware_13_config_standardMID16256FHDWindows 11 Pro</v>
      </c>
      <c r="C2421" s="80" t="s">
        <v>392</v>
      </c>
      <c r="D2421" t="s">
        <v>306</v>
      </c>
      <c r="E2421">
        <v>16</v>
      </c>
      <c r="F2421">
        <v>256</v>
      </c>
      <c r="G2421" t="s">
        <v>303</v>
      </c>
      <c r="H2421" t="s">
        <v>296</v>
      </c>
      <c r="I2421" t="s">
        <v>312</v>
      </c>
      <c r="J2421" t="s">
        <v>297</v>
      </c>
      <c r="K2421">
        <f t="shared" si="81"/>
        <v>1</v>
      </c>
    </row>
    <row r="2422" spans="1:11" x14ac:dyDescent="0.25">
      <c r="A2422" s="75" t="str">
        <f t="shared" si="82"/>
        <v>Italware_13_config_standardMID8512FHDDistribuzione Linux</v>
      </c>
      <c r="C2422" s="80" t="s">
        <v>392</v>
      </c>
      <c r="D2422" t="s">
        <v>306</v>
      </c>
      <c r="E2422">
        <v>8</v>
      </c>
      <c r="F2422">
        <v>512</v>
      </c>
      <c r="G2422" t="s">
        <v>303</v>
      </c>
      <c r="H2422" t="s">
        <v>115</v>
      </c>
      <c r="I2422" t="s">
        <v>312</v>
      </c>
      <c r="J2422" t="s">
        <v>297</v>
      </c>
      <c r="K2422">
        <f t="shared" si="81"/>
        <v>1</v>
      </c>
    </row>
    <row r="2423" spans="1:11" x14ac:dyDescent="0.25">
      <c r="A2423" s="75" t="str">
        <f t="shared" si="82"/>
        <v>Italware_13_config_standardMID8512FHDWindows 11 Pro Education</v>
      </c>
      <c r="C2423" s="80" t="s">
        <v>392</v>
      </c>
      <c r="D2423" t="s">
        <v>306</v>
      </c>
      <c r="E2423">
        <v>8</v>
      </c>
      <c r="F2423">
        <v>512</v>
      </c>
      <c r="G2423" t="s">
        <v>303</v>
      </c>
      <c r="H2423" t="s">
        <v>304</v>
      </c>
      <c r="I2423" t="s">
        <v>312</v>
      </c>
      <c r="J2423" t="s">
        <v>297</v>
      </c>
      <c r="K2423">
        <f t="shared" si="81"/>
        <v>1</v>
      </c>
    </row>
    <row r="2424" spans="1:11" x14ac:dyDescent="0.25">
      <c r="A2424" s="75" t="str">
        <f t="shared" si="82"/>
        <v>Italware_13_config_standardMID8512FHDWindows 11 Pro</v>
      </c>
      <c r="C2424" s="80" t="s">
        <v>392</v>
      </c>
      <c r="D2424" t="s">
        <v>306</v>
      </c>
      <c r="E2424">
        <v>8</v>
      </c>
      <c r="F2424">
        <v>512</v>
      </c>
      <c r="G2424" t="s">
        <v>303</v>
      </c>
      <c r="H2424" t="s">
        <v>296</v>
      </c>
      <c r="I2424" t="s">
        <v>312</v>
      </c>
      <c r="J2424" t="s">
        <v>297</v>
      </c>
      <c r="K2424">
        <f t="shared" si="81"/>
        <v>1</v>
      </c>
    </row>
    <row r="2425" spans="1:11" x14ac:dyDescent="0.25">
      <c r="A2425" s="75" t="str">
        <f t="shared" si="82"/>
        <v>Italware_13_config_standardMID16512FHDDistribuzione Linux</v>
      </c>
      <c r="C2425" s="80" t="s">
        <v>392</v>
      </c>
      <c r="D2425" t="s">
        <v>306</v>
      </c>
      <c r="E2425">
        <v>16</v>
      </c>
      <c r="F2425">
        <v>512</v>
      </c>
      <c r="G2425" t="s">
        <v>303</v>
      </c>
      <c r="H2425" t="s">
        <v>115</v>
      </c>
      <c r="I2425" t="s">
        <v>312</v>
      </c>
      <c r="J2425" t="s">
        <v>297</v>
      </c>
      <c r="K2425">
        <f t="shared" si="81"/>
        <v>1</v>
      </c>
    </row>
    <row r="2426" spans="1:11" x14ac:dyDescent="0.25">
      <c r="A2426" s="75" t="str">
        <f t="shared" si="82"/>
        <v>Italware_13_config_standardMID16512FHDWindows 11 Pro Education</v>
      </c>
      <c r="C2426" s="80" t="s">
        <v>392</v>
      </c>
      <c r="D2426" t="s">
        <v>306</v>
      </c>
      <c r="E2426">
        <v>16</v>
      </c>
      <c r="F2426">
        <v>512</v>
      </c>
      <c r="G2426" t="s">
        <v>303</v>
      </c>
      <c r="H2426" t="s">
        <v>304</v>
      </c>
      <c r="I2426" t="s">
        <v>312</v>
      </c>
      <c r="J2426" t="s">
        <v>297</v>
      </c>
      <c r="K2426">
        <f t="shared" si="81"/>
        <v>1</v>
      </c>
    </row>
    <row r="2427" spans="1:11" x14ac:dyDescent="0.25">
      <c r="A2427" s="75" t="str">
        <f t="shared" si="82"/>
        <v>Italware_13_config_standardMID16512FHDWindows 11 Pro</v>
      </c>
      <c r="C2427" s="80" t="s">
        <v>392</v>
      </c>
      <c r="D2427" t="s">
        <v>306</v>
      </c>
      <c r="E2427">
        <v>16</v>
      </c>
      <c r="F2427">
        <v>512</v>
      </c>
      <c r="G2427" t="s">
        <v>303</v>
      </c>
      <c r="H2427" t="s">
        <v>296</v>
      </c>
      <c r="I2427" t="s">
        <v>312</v>
      </c>
      <c r="J2427" t="s">
        <v>297</v>
      </c>
      <c r="K2427">
        <f t="shared" si="81"/>
        <v>1</v>
      </c>
    </row>
    <row r="2428" spans="1:11" x14ac:dyDescent="0.25">
      <c r="A2428" s="75" t="str">
        <f t="shared" si="82"/>
        <v>Italware_13_config_standardHIGH8256HDDistribuzione Linux</v>
      </c>
      <c r="C2428" s="80" t="s">
        <v>392</v>
      </c>
      <c r="D2428" t="s">
        <v>307</v>
      </c>
      <c r="E2428">
        <v>8</v>
      </c>
      <c r="F2428">
        <v>256</v>
      </c>
      <c r="G2428" t="s">
        <v>114</v>
      </c>
      <c r="H2428" t="s">
        <v>115</v>
      </c>
      <c r="I2428" t="s">
        <v>312</v>
      </c>
      <c r="J2428" t="s">
        <v>295</v>
      </c>
      <c r="K2428">
        <f t="shared" si="81"/>
        <v>0</v>
      </c>
    </row>
    <row r="2429" spans="1:11" x14ac:dyDescent="0.25">
      <c r="A2429" s="75" t="str">
        <f t="shared" si="82"/>
        <v>Italware_13_config_standardHIGH8256HDWindows 11 Pro Education</v>
      </c>
      <c r="C2429" s="80" t="s">
        <v>392</v>
      </c>
      <c r="D2429" t="s">
        <v>307</v>
      </c>
      <c r="E2429">
        <v>8</v>
      </c>
      <c r="F2429">
        <v>256</v>
      </c>
      <c r="G2429" t="s">
        <v>114</v>
      </c>
      <c r="H2429" t="s">
        <v>304</v>
      </c>
      <c r="I2429" t="s">
        <v>312</v>
      </c>
      <c r="J2429" t="s">
        <v>295</v>
      </c>
      <c r="K2429">
        <f t="shared" si="81"/>
        <v>0</v>
      </c>
    </row>
    <row r="2430" spans="1:11" x14ac:dyDescent="0.25">
      <c r="A2430" s="75" t="str">
        <f t="shared" si="82"/>
        <v>Italware_13_config_standardHIGH8256HDWindows 11 Pro</v>
      </c>
      <c r="C2430" s="80" t="s">
        <v>392</v>
      </c>
      <c r="D2430" t="s">
        <v>307</v>
      </c>
      <c r="E2430">
        <v>8</v>
      </c>
      <c r="F2430">
        <v>256</v>
      </c>
      <c r="G2430" t="s">
        <v>114</v>
      </c>
      <c r="H2430" t="s">
        <v>296</v>
      </c>
      <c r="I2430" t="s">
        <v>312</v>
      </c>
      <c r="J2430" t="s">
        <v>295</v>
      </c>
      <c r="K2430">
        <f t="shared" si="81"/>
        <v>0</v>
      </c>
    </row>
    <row r="2431" spans="1:11" x14ac:dyDescent="0.25">
      <c r="A2431" s="75" t="str">
        <f t="shared" si="82"/>
        <v>Italware_13_config_standardHIGH16256HDDistribuzione Linux</v>
      </c>
      <c r="C2431" s="80" t="s">
        <v>392</v>
      </c>
      <c r="D2431" t="s">
        <v>307</v>
      </c>
      <c r="E2431">
        <v>16</v>
      </c>
      <c r="F2431">
        <v>256</v>
      </c>
      <c r="G2431" t="s">
        <v>114</v>
      </c>
      <c r="H2431" t="s">
        <v>115</v>
      </c>
      <c r="I2431" t="s">
        <v>312</v>
      </c>
      <c r="J2431" t="s">
        <v>295</v>
      </c>
      <c r="K2431">
        <f t="shared" si="81"/>
        <v>0</v>
      </c>
    </row>
    <row r="2432" spans="1:11" x14ac:dyDescent="0.25">
      <c r="A2432" s="75" t="str">
        <f t="shared" si="82"/>
        <v>Italware_13_config_standardHIGH16256HDWindows 11 Pro Education</v>
      </c>
      <c r="C2432" s="80" t="s">
        <v>392</v>
      </c>
      <c r="D2432" t="s">
        <v>307</v>
      </c>
      <c r="E2432">
        <v>16</v>
      </c>
      <c r="F2432">
        <v>256</v>
      </c>
      <c r="G2432" t="s">
        <v>114</v>
      </c>
      <c r="H2432" t="s">
        <v>304</v>
      </c>
      <c r="I2432" t="s">
        <v>312</v>
      </c>
      <c r="J2432" t="s">
        <v>295</v>
      </c>
      <c r="K2432">
        <f t="shared" si="81"/>
        <v>0</v>
      </c>
    </row>
    <row r="2433" spans="1:11" x14ac:dyDescent="0.25">
      <c r="A2433" s="75" t="str">
        <f t="shared" si="82"/>
        <v>Italware_13_config_standardHIGH16256HDWindows 11 Pro</v>
      </c>
      <c r="C2433" s="80" t="s">
        <v>392</v>
      </c>
      <c r="D2433" t="s">
        <v>307</v>
      </c>
      <c r="E2433">
        <v>16</v>
      </c>
      <c r="F2433">
        <v>256</v>
      </c>
      <c r="G2433" t="s">
        <v>114</v>
      </c>
      <c r="H2433" t="s">
        <v>296</v>
      </c>
      <c r="I2433" t="s">
        <v>312</v>
      </c>
      <c r="J2433" t="s">
        <v>295</v>
      </c>
      <c r="K2433">
        <f t="shared" si="81"/>
        <v>0</v>
      </c>
    </row>
    <row r="2434" spans="1:11" x14ac:dyDescent="0.25">
      <c r="A2434" s="75" t="str">
        <f t="shared" si="82"/>
        <v>Italware_13_config_standardHIGH8512HDDistribuzione Linux</v>
      </c>
      <c r="C2434" s="80" t="s">
        <v>392</v>
      </c>
      <c r="D2434" t="s">
        <v>307</v>
      </c>
      <c r="E2434">
        <v>8</v>
      </c>
      <c r="F2434">
        <v>512</v>
      </c>
      <c r="G2434" t="s">
        <v>114</v>
      </c>
      <c r="H2434" t="s">
        <v>115</v>
      </c>
      <c r="I2434" t="s">
        <v>312</v>
      </c>
      <c r="J2434" t="s">
        <v>295</v>
      </c>
      <c r="K2434">
        <f t="shared" si="81"/>
        <v>0</v>
      </c>
    </row>
    <row r="2435" spans="1:11" x14ac:dyDescent="0.25">
      <c r="A2435" s="75" t="str">
        <f t="shared" si="82"/>
        <v>Italware_13_config_standardHIGH8512HDWindows 11 Pro Education</v>
      </c>
      <c r="C2435" s="80" t="s">
        <v>392</v>
      </c>
      <c r="D2435" t="s">
        <v>307</v>
      </c>
      <c r="E2435">
        <v>8</v>
      </c>
      <c r="F2435">
        <v>512</v>
      </c>
      <c r="G2435" t="s">
        <v>114</v>
      </c>
      <c r="H2435" t="s">
        <v>304</v>
      </c>
      <c r="I2435" t="s">
        <v>312</v>
      </c>
      <c r="J2435" t="s">
        <v>295</v>
      </c>
      <c r="K2435">
        <f t="shared" si="81"/>
        <v>0</v>
      </c>
    </row>
    <row r="2436" spans="1:11" x14ac:dyDescent="0.25">
      <c r="A2436" s="75" t="str">
        <f t="shared" si="82"/>
        <v>Italware_13_config_standardHIGH8512HDWindows 11 Pro</v>
      </c>
      <c r="C2436" s="80" t="s">
        <v>392</v>
      </c>
      <c r="D2436" t="s">
        <v>307</v>
      </c>
      <c r="E2436">
        <v>8</v>
      </c>
      <c r="F2436">
        <v>512</v>
      </c>
      <c r="G2436" t="s">
        <v>114</v>
      </c>
      <c r="H2436" t="s">
        <v>296</v>
      </c>
      <c r="I2436" t="s">
        <v>312</v>
      </c>
      <c r="J2436" t="s">
        <v>295</v>
      </c>
      <c r="K2436">
        <f t="shared" si="81"/>
        <v>0</v>
      </c>
    </row>
    <row r="2437" spans="1:11" x14ac:dyDescent="0.25">
      <c r="A2437" s="75" t="str">
        <f t="shared" si="82"/>
        <v>Italware_13_config_standardHIGH16512HDDistribuzione Linux</v>
      </c>
      <c r="C2437" s="80" t="s">
        <v>392</v>
      </c>
      <c r="D2437" t="s">
        <v>307</v>
      </c>
      <c r="E2437">
        <v>16</v>
      </c>
      <c r="F2437">
        <v>512</v>
      </c>
      <c r="G2437" t="s">
        <v>114</v>
      </c>
      <c r="H2437" t="s">
        <v>115</v>
      </c>
      <c r="I2437" t="s">
        <v>312</v>
      </c>
      <c r="J2437" t="s">
        <v>295</v>
      </c>
      <c r="K2437">
        <f t="shared" si="81"/>
        <v>0</v>
      </c>
    </row>
    <row r="2438" spans="1:11" x14ac:dyDescent="0.25">
      <c r="A2438" s="75" t="str">
        <f t="shared" si="82"/>
        <v>Italware_13_config_standardHIGH16512HDWindows 11 Pro Education</v>
      </c>
      <c r="C2438" s="80" t="s">
        <v>392</v>
      </c>
      <c r="D2438" t="s">
        <v>307</v>
      </c>
      <c r="E2438">
        <v>16</v>
      </c>
      <c r="F2438">
        <v>512</v>
      </c>
      <c r="G2438" t="s">
        <v>114</v>
      </c>
      <c r="H2438" t="s">
        <v>304</v>
      </c>
      <c r="I2438" t="s">
        <v>312</v>
      </c>
      <c r="J2438" t="s">
        <v>295</v>
      </c>
      <c r="K2438">
        <f t="shared" si="81"/>
        <v>0</v>
      </c>
    </row>
    <row r="2439" spans="1:11" x14ac:dyDescent="0.25">
      <c r="A2439" s="75" t="str">
        <f t="shared" si="82"/>
        <v>Italware_13_config_standardHIGH16512HDWindows 11 Pro</v>
      </c>
      <c r="C2439" s="80" t="s">
        <v>392</v>
      </c>
      <c r="D2439" t="s">
        <v>307</v>
      </c>
      <c r="E2439">
        <v>16</v>
      </c>
      <c r="F2439">
        <v>512</v>
      </c>
      <c r="G2439" t="s">
        <v>114</v>
      </c>
      <c r="H2439" t="s">
        <v>296</v>
      </c>
      <c r="I2439" t="s">
        <v>312</v>
      </c>
      <c r="J2439" t="s">
        <v>295</v>
      </c>
      <c r="K2439">
        <f t="shared" si="81"/>
        <v>0</v>
      </c>
    </row>
    <row r="2440" spans="1:11" x14ac:dyDescent="0.25">
      <c r="A2440" s="75" t="str">
        <f t="shared" si="82"/>
        <v>Italware_13_config_standardHIGH8256FHDDistribuzione Linux</v>
      </c>
      <c r="C2440" s="80" t="s">
        <v>392</v>
      </c>
      <c r="D2440" t="s">
        <v>307</v>
      </c>
      <c r="E2440">
        <v>8</v>
      </c>
      <c r="F2440">
        <v>256</v>
      </c>
      <c r="G2440" t="s">
        <v>303</v>
      </c>
      <c r="H2440" t="s">
        <v>115</v>
      </c>
      <c r="I2440" t="s">
        <v>312</v>
      </c>
      <c r="J2440" t="s">
        <v>297</v>
      </c>
      <c r="K2440">
        <f t="shared" si="81"/>
        <v>1</v>
      </c>
    </row>
    <row r="2441" spans="1:11" x14ac:dyDescent="0.25">
      <c r="A2441" s="75" t="str">
        <f t="shared" si="82"/>
        <v>Italware_13_config_standardHIGH8256FHDWindows 11 Pro Education</v>
      </c>
      <c r="C2441" s="80" t="s">
        <v>392</v>
      </c>
      <c r="D2441" t="s">
        <v>307</v>
      </c>
      <c r="E2441">
        <v>8</v>
      </c>
      <c r="F2441">
        <v>256</v>
      </c>
      <c r="G2441" t="s">
        <v>303</v>
      </c>
      <c r="H2441" t="s">
        <v>304</v>
      </c>
      <c r="I2441" t="s">
        <v>312</v>
      </c>
      <c r="J2441" t="s">
        <v>297</v>
      </c>
      <c r="K2441">
        <f t="shared" si="81"/>
        <v>1</v>
      </c>
    </row>
    <row r="2442" spans="1:11" x14ac:dyDescent="0.25">
      <c r="A2442" s="75" t="str">
        <f t="shared" si="82"/>
        <v>Italware_13_config_standardHIGH8256FHDWindows 11 Pro</v>
      </c>
      <c r="C2442" s="80" t="s">
        <v>392</v>
      </c>
      <c r="D2442" t="s">
        <v>307</v>
      </c>
      <c r="E2442">
        <v>8</v>
      </c>
      <c r="F2442">
        <v>256</v>
      </c>
      <c r="G2442" t="s">
        <v>303</v>
      </c>
      <c r="H2442" t="s">
        <v>296</v>
      </c>
      <c r="I2442" t="s">
        <v>312</v>
      </c>
      <c r="J2442" t="s">
        <v>297</v>
      </c>
      <c r="K2442">
        <f t="shared" si="81"/>
        <v>1</v>
      </c>
    </row>
    <row r="2443" spans="1:11" x14ac:dyDescent="0.25">
      <c r="A2443" s="75" t="str">
        <f t="shared" si="82"/>
        <v>Italware_13_config_standardHIGH16256FHDDistribuzione Linux</v>
      </c>
      <c r="C2443" s="80" t="s">
        <v>392</v>
      </c>
      <c r="D2443" t="s">
        <v>307</v>
      </c>
      <c r="E2443">
        <v>16</v>
      </c>
      <c r="F2443">
        <v>256</v>
      </c>
      <c r="G2443" t="s">
        <v>303</v>
      </c>
      <c r="H2443" t="s">
        <v>115</v>
      </c>
      <c r="I2443" t="s">
        <v>312</v>
      </c>
      <c r="J2443" t="s">
        <v>297</v>
      </c>
      <c r="K2443">
        <f t="shared" si="81"/>
        <v>1</v>
      </c>
    </row>
    <row r="2444" spans="1:11" x14ac:dyDescent="0.25">
      <c r="A2444" s="75" t="str">
        <f t="shared" si="82"/>
        <v>Italware_13_config_standardHIGH16256FHDWindows 11 Pro Education</v>
      </c>
      <c r="C2444" s="80" t="s">
        <v>392</v>
      </c>
      <c r="D2444" t="s">
        <v>307</v>
      </c>
      <c r="E2444">
        <v>16</v>
      </c>
      <c r="F2444">
        <v>256</v>
      </c>
      <c r="G2444" t="s">
        <v>303</v>
      </c>
      <c r="H2444" t="s">
        <v>304</v>
      </c>
      <c r="I2444" t="s">
        <v>312</v>
      </c>
      <c r="J2444" t="s">
        <v>297</v>
      </c>
      <c r="K2444">
        <f t="shared" si="81"/>
        <v>1</v>
      </c>
    </row>
    <row r="2445" spans="1:11" x14ac:dyDescent="0.25">
      <c r="A2445" s="75" t="str">
        <f t="shared" si="82"/>
        <v>Italware_13_config_standardHIGH16256FHDWindows 11 Pro</v>
      </c>
      <c r="C2445" s="80" t="s">
        <v>392</v>
      </c>
      <c r="D2445" t="s">
        <v>307</v>
      </c>
      <c r="E2445">
        <v>16</v>
      </c>
      <c r="F2445">
        <v>256</v>
      </c>
      <c r="G2445" t="s">
        <v>303</v>
      </c>
      <c r="H2445" t="s">
        <v>296</v>
      </c>
      <c r="I2445" t="s">
        <v>312</v>
      </c>
      <c r="J2445" t="s">
        <v>297</v>
      </c>
      <c r="K2445">
        <f t="shared" ref="K2445:K2508" si="83">+IF(J2445="NO",0,1)</f>
        <v>1</v>
      </c>
    </row>
    <row r="2446" spans="1:11" x14ac:dyDescent="0.25">
      <c r="A2446" s="75" t="str">
        <f t="shared" si="82"/>
        <v>Italware_13_config_standardHIGH8512FHDDistribuzione Linux</v>
      </c>
      <c r="C2446" s="80" t="s">
        <v>392</v>
      </c>
      <c r="D2446" t="s">
        <v>307</v>
      </c>
      <c r="E2446">
        <v>8</v>
      </c>
      <c r="F2446">
        <v>512</v>
      </c>
      <c r="G2446" t="s">
        <v>303</v>
      </c>
      <c r="H2446" t="s">
        <v>115</v>
      </c>
      <c r="I2446" t="s">
        <v>312</v>
      </c>
      <c r="J2446" t="s">
        <v>297</v>
      </c>
      <c r="K2446">
        <f t="shared" si="83"/>
        <v>1</v>
      </c>
    </row>
    <row r="2447" spans="1:11" x14ac:dyDescent="0.25">
      <c r="A2447" s="75" t="str">
        <f t="shared" si="82"/>
        <v>Italware_13_config_standardHIGH8512FHDWindows 11 Pro Education</v>
      </c>
      <c r="C2447" s="80" t="s">
        <v>392</v>
      </c>
      <c r="D2447" t="s">
        <v>307</v>
      </c>
      <c r="E2447">
        <v>8</v>
      </c>
      <c r="F2447">
        <v>512</v>
      </c>
      <c r="G2447" t="s">
        <v>303</v>
      </c>
      <c r="H2447" t="s">
        <v>304</v>
      </c>
      <c r="I2447" t="s">
        <v>312</v>
      </c>
      <c r="J2447" t="s">
        <v>297</v>
      </c>
      <c r="K2447">
        <f t="shared" si="83"/>
        <v>1</v>
      </c>
    </row>
    <row r="2448" spans="1:11" x14ac:dyDescent="0.25">
      <c r="A2448" s="75" t="str">
        <f t="shared" si="82"/>
        <v>Italware_13_config_standardHIGH8512FHDWindows 11 Pro</v>
      </c>
      <c r="C2448" s="80" t="s">
        <v>392</v>
      </c>
      <c r="D2448" t="s">
        <v>307</v>
      </c>
      <c r="E2448">
        <v>8</v>
      </c>
      <c r="F2448">
        <v>512</v>
      </c>
      <c r="G2448" t="s">
        <v>303</v>
      </c>
      <c r="H2448" t="s">
        <v>296</v>
      </c>
      <c r="I2448" t="s">
        <v>312</v>
      </c>
      <c r="J2448" t="s">
        <v>297</v>
      </c>
      <c r="K2448">
        <f t="shared" si="83"/>
        <v>1</v>
      </c>
    </row>
    <row r="2449" spans="1:11" x14ac:dyDescent="0.25">
      <c r="A2449" s="75" t="str">
        <f t="shared" si="82"/>
        <v>Italware_13_config_standardHIGH16512FHDDistribuzione Linux</v>
      </c>
      <c r="C2449" s="80" t="s">
        <v>392</v>
      </c>
      <c r="D2449" t="s">
        <v>307</v>
      </c>
      <c r="E2449">
        <v>16</v>
      </c>
      <c r="F2449">
        <v>512</v>
      </c>
      <c r="G2449" t="s">
        <v>303</v>
      </c>
      <c r="H2449" t="s">
        <v>115</v>
      </c>
      <c r="I2449" t="s">
        <v>312</v>
      </c>
      <c r="J2449" t="s">
        <v>297</v>
      </c>
      <c r="K2449">
        <f t="shared" si="83"/>
        <v>1</v>
      </c>
    </row>
    <row r="2450" spans="1:11" x14ac:dyDescent="0.25">
      <c r="A2450" s="75" t="str">
        <f t="shared" si="82"/>
        <v>Italware_13_config_standardHIGH16512FHDWindows 11 Pro Education</v>
      </c>
      <c r="C2450" s="80" t="s">
        <v>392</v>
      </c>
      <c r="D2450" t="s">
        <v>307</v>
      </c>
      <c r="E2450">
        <v>16</v>
      </c>
      <c r="F2450">
        <v>512</v>
      </c>
      <c r="G2450" t="s">
        <v>303</v>
      </c>
      <c r="H2450" t="s">
        <v>304</v>
      </c>
      <c r="I2450" t="s">
        <v>312</v>
      </c>
      <c r="J2450" t="s">
        <v>297</v>
      </c>
      <c r="K2450">
        <f t="shared" si="83"/>
        <v>1</v>
      </c>
    </row>
    <row r="2451" spans="1:11" x14ac:dyDescent="0.25">
      <c r="A2451" s="75" t="str">
        <f t="shared" si="82"/>
        <v>Italware_13_config_standardHIGH16512FHDWindows 11 Pro</v>
      </c>
      <c r="C2451" s="80" t="s">
        <v>392</v>
      </c>
      <c r="D2451" t="s">
        <v>307</v>
      </c>
      <c r="E2451">
        <v>16</v>
      </c>
      <c r="F2451">
        <v>512</v>
      </c>
      <c r="G2451" t="s">
        <v>303</v>
      </c>
      <c r="H2451" t="s">
        <v>296</v>
      </c>
      <c r="I2451" t="s">
        <v>312</v>
      </c>
      <c r="J2451" t="s">
        <v>297</v>
      </c>
      <c r="K2451">
        <f t="shared" si="83"/>
        <v>1</v>
      </c>
    </row>
    <row r="2452" spans="1:11" x14ac:dyDescent="0.25">
      <c r="A2452" s="75" t="str">
        <f t="shared" si="82"/>
        <v>Italware_13_config_TCOLOW8256HDDistribuzione Linux</v>
      </c>
      <c r="C2452" s="80" t="s">
        <v>392</v>
      </c>
      <c r="D2452" t="s">
        <v>305</v>
      </c>
      <c r="E2452">
        <v>8</v>
      </c>
      <c r="F2452">
        <v>256</v>
      </c>
      <c r="G2452" t="s">
        <v>114</v>
      </c>
      <c r="H2452" t="s">
        <v>115</v>
      </c>
      <c r="I2452" t="s">
        <v>310</v>
      </c>
      <c r="J2452" t="s">
        <v>295</v>
      </c>
      <c r="K2452">
        <f t="shared" si="83"/>
        <v>0</v>
      </c>
    </row>
    <row r="2453" spans="1:11" x14ac:dyDescent="0.25">
      <c r="A2453" s="75" t="str">
        <f t="shared" si="82"/>
        <v>Italware_13_config_TCOLOW8256HDWindows 11 Pro Education</v>
      </c>
      <c r="C2453" s="80" t="s">
        <v>392</v>
      </c>
      <c r="D2453" t="s">
        <v>305</v>
      </c>
      <c r="E2453">
        <v>8</v>
      </c>
      <c r="F2453">
        <v>256</v>
      </c>
      <c r="G2453" t="s">
        <v>114</v>
      </c>
      <c r="H2453" t="s">
        <v>304</v>
      </c>
      <c r="I2453" t="s">
        <v>310</v>
      </c>
      <c r="J2453" t="s">
        <v>295</v>
      </c>
      <c r="K2453">
        <f t="shared" si="83"/>
        <v>0</v>
      </c>
    </row>
    <row r="2454" spans="1:11" x14ac:dyDescent="0.25">
      <c r="A2454" s="75" t="str">
        <f t="shared" si="82"/>
        <v>Italware_13_config_TCOLOW8256HDWindows 11 Pro</v>
      </c>
      <c r="C2454" s="80" t="s">
        <v>392</v>
      </c>
      <c r="D2454" t="s">
        <v>305</v>
      </c>
      <c r="E2454">
        <v>8</v>
      </c>
      <c r="F2454">
        <v>256</v>
      </c>
      <c r="G2454" t="s">
        <v>114</v>
      </c>
      <c r="H2454" t="s">
        <v>296</v>
      </c>
      <c r="I2454" t="s">
        <v>310</v>
      </c>
      <c r="J2454" t="s">
        <v>295</v>
      </c>
      <c r="K2454">
        <f t="shared" si="83"/>
        <v>0</v>
      </c>
    </row>
    <row r="2455" spans="1:11" x14ac:dyDescent="0.25">
      <c r="A2455" s="75" t="str">
        <f t="shared" si="82"/>
        <v>Italware_13_config_TCOLOW16256HDDistribuzione Linux</v>
      </c>
      <c r="C2455" s="80" t="s">
        <v>392</v>
      </c>
      <c r="D2455" t="s">
        <v>305</v>
      </c>
      <c r="E2455">
        <v>16</v>
      </c>
      <c r="F2455">
        <v>256</v>
      </c>
      <c r="G2455" t="s">
        <v>114</v>
      </c>
      <c r="H2455" t="s">
        <v>115</v>
      </c>
      <c r="I2455" t="s">
        <v>310</v>
      </c>
      <c r="J2455" t="s">
        <v>295</v>
      </c>
      <c r="K2455">
        <f t="shared" si="83"/>
        <v>0</v>
      </c>
    </row>
    <row r="2456" spans="1:11" x14ac:dyDescent="0.25">
      <c r="A2456" s="75" t="str">
        <f t="shared" si="82"/>
        <v>Italware_13_config_TCOLOW16256HDWindows 11 Pro Education</v>
      </c>
      <c r="C2456" s="80" t="s">
        <v>392</v>
      </c>
      <c r="D2456" t="s">
        <v>305</v>
      </c>
      <c r="E2456">
        <v>16</v>
      </c>
      <c r="F2456">
        <v>256</v>
      </c>
      <c r="G2456" t="s">
        <v>114</v>
      </c>
      <c r="H2456" t="s">
        <v>304</v>
      </c>
      <c r="I2456" t="s">
        <v>310</v>
      </c>
      <c r="J2456" t="s">
        <v>295</v>
      </c>
      <c r="K2456">
        <f t="shared" si="83"/>
        <v>0</v>
      </c>
    </row>
    <row r="2457" spans="1:11" x14ac:dyDescent="0.25">
      <c r="A2457" s="75" t="str">
        <f t="shared" si="82"/>
        <v>Italware_13_config_TCOLOW16256HDWindows 11 Pro</v>
      </c>
      <c r="C2457" s="80" t="s">
        <v>392</v>
      </c>
      <c r="D2457" t="s">
        <v>305</v>
      </c>
      <c r="E2457">
        <v>16</v>
      </c>
      <c r="F2457">
        <v>256</v>
      </c>
      <c r="G2457" t="s">
        <v>114</v>
      </c>
      <c r="H2457" t="s">
        <v>296</v>
      </c>
      <c r="I2457" t="s">
        <v>310</v>
      </c>
      <c r="J2457" t="s">
        <v>295</v>
      </c>
      <c r="K2457">
        <f t="shared" si="83"/>
        <v>0</v>
      </c>
    </row>
    <row r="2458" spans="1:11" x14ac:dyDescent="0.25">
      <c r="A2458" s="75" t="str">
        <f t="shared" si="82"/>
        <v>Italware_13_config_TCOLOW8512HDDistribuzione Linux</v>
      </c>
      <c r="C2458" s="80" t="s">
        <v>392</v>
      </c>
      <c r="D2458" t="s">
        <v>305</v>
      </c>
      <c r="E2458">
        <v>8</v>
      </c>
      <c r="F2458">
        <v>512</v>
      </c>
      <c r="G2458" t="s">
        <v>114</v>
      </c>
      <c r="H2458" t="s">
        <v>115</v>
      </c>
      <c r="I2458" t="s">
        <v>310</v>
      </c>
      <c r="J2458" t="s">
        <v>295</v>
      </c>
      <c r="K2458">
        <f t="shared" si="83"/>
        <v>0</v>
      </c>
    </row>
    <row r="2459" spans="1:11" x14ac:dyDescent="0.25">
      <c r="A2459" s="75" t="str">
        <f t="shared" si="82"/>
        <v>Italware_13_config_TCOLOW8512HDWindows 11 Pro Education</v>
      </c>
      <c r="C2459" s="80" t="s">
        <v>392</v>
      </c>
      <c r="D2459" t="s">
        <v>305</v>
      </c>
      <c r="E2459">
        <v>8</v>
      </c>
      <c r="F2459">
        <v>512</v>
      </c>
      <c r="G2459" t="s">
        <v>114</v>
      </c>
      <c r="H2459" t="s">
        <v>304</v>
      </c>
      <c r="I2459" t="s">
        <v>310</v>
      </c>
      <c r="J2459" t="s">
        <v>295</v>
      </c>
      <c r="K2459">
        <f t="shared" si="83"/>
        <v>0</v>
      </c>
    </row>
    <row r="2460" spans="1:11" x14ac:dyDescent="0.25">
      <c r="A2460" s="75" t="str">
        <f t="shared" si="82"/>
        <v>Italware_13_config_TCOLOW8512HDWindows 11 Pro</v>
      </c>
      <c r="C2460" s="80" t="s">
        <v>392</v>
      </c>
      <c r="D2460" t="s">
        <v>305</v>
      </c>
      <c r="E2460">
        <v>8</v>
      </c>
      <c r="F2460">
        <v>512</v>
      </c>
      <c r="G2460" t="s">
        <v>114</v>
      </c>
      <c r="H2460" t="s">
        <v>296</v>
      </c>
      <c r="I2460" t="s">
        <v>310</v>
      </c>
      <c r="J2460" t="s">
        <v>295</v>
      </c>
      <c r="K2460">
        <f t="shared" si="83"/>
        <v>0</v>
      </c>
    </row>
    <row r="2461" spans="1:11" x14ac:dyDescent="0.25">
      <c r="A2461" s="75" t="str">
        <f t="shared" si="82"/>
        <v>Italware_13_config_TCOLOW16512HDDistribuzione Linux</v>
      </c>
      <c r="C2461" s="80" t="s">
        <v>392</v>
      </c>
      <c r="D2461" t="s">
        <v>305</v>
      </c>
      <c r="E2461">
        <v>16</v>
      </c>
      <c r="F2461">
        <v>512</v>
      </c>
      <c r="G2461" t="s">
        <v>114</v>
      </c>
      <c r="H2461" t="s">
        <v>115</v>
      </c>
      <c r="I2461" t="s">
        <v>310</v>
      </c>
      <c r="J2461" t="s">
        <v>295</v>
      </c>
      <c r="K2461">
        <f t="shared" si="83"/>
        <v>0</v>
      </c>
    </row>
    <row r="2462" spans="1:11" x14ac:dyDescent="0.25">
      <c r="A2462" s="75" t="str">
        <f t="shared" si="82"/>
        <v>Italware_13_config_TCOLOW16512HDWindows 11 Pro Education</v>
      </c>
      <c r="C2462" s="80" t="s">
        <v>392</v>
      </c>
      <c r="D2462" t="s">
        <v>305</v>
      </c>
      <c r="E2462">
        <v>16</v>
      </c>
      <c r="F2462">
        <v>512</v>
      </c>
      <c r="G2462" t="s">
        <v>114</v>
      </c>
      <c r="H2462" t="s">
        <v>304</v>
      </c>
      <c r="I2462" t="s">
        <v>310</v>
      </c>
      <c r="J2462" t="s">
        <v>295</v>
      </c>
      <c r="K2462">
        <f t="shared" si="83"/>
        <v>0</v>
      </c>
    </row>
    <row r="2463" spans="1:11" x14ac:dyDescent="0.25">
      <c r="A2463" s="75" t="str">
        <f t="shared" si="82"/>
        <v>Italware_13_config_TCOLOW16512HDWindows 11 Pro</v>
      </c>
      <c r="C2463" s="80" t="s">
        <v>392</v>
      </c>
      <c r="D2463" t="s">
        <v>305</v>
      </c>
      <c r="E2463">
        <v>16</v>
      </c>
      <c r="F2463">
        <v>512</v>
      </c>
      <c r="G2463" t="s">
        <v>114</v>
      </c>
      <c r="H2463" t="s">
        <v>296</v>
      </c>
      <c r="I2463" t="s">
        <v>310</v>
      </c>
      <c r="J2463" t="s">
        <v>295</v>
      </c>
      <c r="K2463">
        <f t="shared" si="83"/>
        <v>0</v>
      </c>
    </row>
    <row r="2464" spans="1:11" x14ac:dyDescent="0.25">
      <c r="A2464" s="75" t="str">
        <f t="shared" si="82"/>
        <v>Italware_13_config_TCOLOW8256FHDDistribuzione Linux</v>
      </c>
      <c r="C2464" s="80" t="s">
        <v>392</v>
      </c>
      <c r="D2464" t="s">
        <v>305</v>
      </c>
      <c r="E2464">
        <v>8</v>
      </c>
      <c r="F2464">
        <v>256</v>
      </c>
      <c r="G2464" t="s">
        <v>303</v>
      </c>
      <c r="H2464" t="s">
        <v>115</v>
      </c>
      <c r="I2464" t="s">
        <v>310</v>
      </c>
      <c r="J2464" t="s">
        <v>297</v>
      </c>
      <c r="K2464">
        <f t="shared" si="83"/>
        <v>1</v>
      </c>
    </row>
    <row r="2465" spans="1:11" x14ac:dyDescent="0.25">
      <c r="A2465" s="75" t="str">
        <f t="shared" si="82"/>
        <v>Italware_13_config_TCOLOW8256FHDWindows 11 Pro Education</v>
      </c>
      <c r="C2465" s="80" t="s">
        <v>392</v>
      </c>
      <c r="D2465" t="s">
        <v>305</v>
      </c>
      <c r="E2465">
        <v>8</v>
      </c>
      <c r="F2465">
        <v>256</v>
      </c>
      <c r="G2465" t="s">
        <v>303</v>
      </c>
      <c r="H2465" t="s">
        <v>304</v>
      </c>
      <c r="I2465" t="s">
        <v>310</v>
      </c>
      <c r="J2465" t="s">
        <v>297</v>
      </c>
      <c r="K2465">
        <f t="shared" si="83"/>
        <v>1</v>
      </c>
    </row>
    <row r="2466" spans="1:11" x14ac:dyDescent="0.25">
      <c r="A2466" s="75" t="str">
        <f t="shared" si="82"/>
        <v>Italware_13_config_TCOLOW8256FHDWindows 11 Pro</v>
      </c>
      <c r="C2466" s="80" t="s">
        <v>392</v>
      </c>
      <c r="D2466" t="s">
        <v>305</v>
      </c>
      <c r="E2466">
        <v>8</v>
      </c>
      <c r="F2466">
        <v>256</v>
      </c>
      <c r="G2466" t="s">
        <v>303</v>
      </c>
      <c r="H2466" t="s">
        <v>296</v>
      </c>
      <c r="I2466" t="s">
        <v>310</v>
      </c>
      <c r="J2466" t="s">
        <v>297</v>
      </c>
      <c r="K2466">
        <f t="shared" si="83"/>
        <v>1</v>
      </c>
    </row>
    <row r="2467" spans="1:11" x14ac:dyDescent="0.25">
      <c r="A2467" s="75" t="str">
        <f t="shared" si="82"/>
        <v>Italware_13_config_TCOLOW16256FHDDistribuzione Linux</v>
      </c>
      <c r="C2467" s="80" t="s">
        <v>392</v>
      </c>
      <c r="D2467" t="s">
        <v>305</v>
      </c>
      <c r="E2467">
        <v>16</v>
      </c>
      <c r="F2467">
        <v>256</v>
      </c>
      <c r="G2467" t="s">
        <v>303</v>
      </c>
      <c r="H2467" t="s">
        <v>115</v>
      </c>
      <c r="I2467" t="s">
        <v>310</v>
      </c>
      <c r="J2467" t="s">
        <v>297</v>
      </c>
      <c r="K2467">
        <f t="shared" si="83"/>
        <v>1</v>
      </c>
    </row>
    <row r="2468" spans="1:11" x14ac:dyDescent="0.25">
      <c r="A2468" s="75" t="str">
        <f t="shared" si="82"/>
        <v>Italware_13_config_TCOLOW16256FHDWindows 11 Pro Education</v>
      </c>
      <c r="C2468" s="80" t="s">
        <v>392</v>
      </c>
      <c r="D2468" t="s">
        <v>305</v>
      </c>
      <c r="E2468">
        <v>16</v>
      </c>
      <c r="F2468">
        <v>256</v>
      </c>
      <c r="G2468" t="s">
        <v>303</v>
      </c>
      <c r="H2468" t="s">
        <v>304</v>
      </c>
      <c r="I2468" t="s">
        <v>310</v>
      </c>
      <c r="J2468" t="s">
        <v>297</v>
      </c>
      <c r="K2468">
        <f t="shared" si="83"/>
        <v>1</v>
      </c>
    </row>
    <row r="2469" spans="1:11" x14ac:dyDescent="0.25">
      <c r="A2469" s="75" t="str">
        <f t="shared" ref="A2469:A2532" si="84">C2469&amp;"_"&amp;I2469&amp;D2469&amp;E2469&amp;F2469&amp;G2469&amp;H2469</f>
        <v>Italware_13_config_TCOLOW16256FHDWindows 11 Pro</v>
      </c>
      <c r="C2469" s="80" t="s">
        <v>392</v>
      </c>
      <c r="D2469" t="s">
        <v>305</v>
      </c>
      <c r="E2469">
        <v>16</v>
      </c>
      <c r="F2469">
        <v>256</v>
      </c>
      <c r="G2469" t="s">
        <v>303</v>
      </c>
      <c r="H2469" t="s">
        <v>296</v>
      </c>
      <c r="I2469" t="s">
        <v>310</v>
      </c>
      <c r="J2469" t="s">
        <v>297</v>
      </c>
      <c r="K2469">
        <f t="shared" si="83"/>
        <v>1</v>
      </c>
    </row>
    <row r="2470" spans="1:11" x14ac:dyDescent="0.25">
      <c r="A2470" s="75" t="str">
        <f t="shared" si="84"/>
        <v>Italware_13_config_TCOLOW8512FHDDistribuzione Linux</v>
      </c>
      <c r="C2470" s="80" t="s">
        <v>392</v>
      </c>
      <c r="D2470" t="s">
        <v>305</v>
      </c>
      <c r="E2470">
        <v>8</v>
      </c>
      <c r="F2470">
        <v>512</v>
      </c>
      <c r="G2470" t="s">
        <v>303</v>
      </c>
      <c r="H2470" t="s">
        <v>115</v>
      </c>
      <c r="I2470" t="s">
        <v>310</v>
      </c>
      <c r="J2470" t="s">
        <v>297</v>
      </c>
      <c r="K2470">
        <f t="shared" si="83"/>
        <v>1</v>
      </c>
    </row>
    <row r="2471" spans="1:11" x14ac:dyDescent="0.25">
      <c r="A2471" s="75" t="str">
        <f t="shared" si="84"/>
        <v>Italware_13_config_TCOLOW8512FHDWindows 11 Pro Education</v>
      </c>
      <c r="C2471" s="80" t="s">
        <v>392</v>
      </c>
      <c r="D2471" t="s">
        <v>305</v>
      </c>
      <c r="E2471">
        <v>8</v>
      </c>
      <c r="F2471">
        <v>512</v>
      </c>
      <c r="G2471" t="s">
        <v>303</v>
      </c>
      <c r="H2471" t="s">
        <v>304</v>
      </c>
      <c r="I2471" t="s">
        <v>310</v>
      </c>
      <c r="J2471" t="s">
        <v>297</v>
      </c>
      <c r="K2471">
        <f t="shared" si="83"/>
        <v>1</v>
      </c>
    </row>
    <row r="2472" spans="1:11" x14ac:dyDescent="0.25">
      <c r="A2472" s="75" t="str">
        <f t="shared" si="84"/>
        <v>Italware_13_config_TCOLOW8512FHDWindows 11 Pro</v>
      </c>
      <c r="C2472" s="80" t="s">
        <v>392</v>
      </c>
      <c r="D2472" t="s">
        <v>305</v>
      </c>
      <c r="E2472">
        <v>8</v>
      </c>
      <c r="F2472">
        <v>512</v>
      </c>
      <c r="G2472" t="s">
        <v>303</v>
      </c>
      <c r="H2472" t="s">
        <v>296</v>
      </c>
      <c r="I2472" t="s">
        <v>310</v>
      </c>
      <c r="J2472" t="s">
        <v>297</v>
      </c>
      <c r="K2472">
        <f t="shared" si="83"/>
        <v>1</v>
      </c>
    </row>
    <row r="2473" spans="1:11" x14ac:dyDescent="0.25">
      <c r="A2473" s="75" t="str">
        <f t="shared" si="84"/>
        <v>Italware_13_config_TCOLOW16512FHDDistribuzione Linux</v>
      </c>
      <c r="C2473" s="80" t="s">
        <v>392</v>
      </c>
      <c r="D2473" t="s">
        <v>305</v>
      </c>
      <c r="E2473">
        <v>16</v>
      </c>
      <c r="F2473">
        <v>512</v>
      </c>
      <c r="G2473" t="s">
        <v>303</v>
      </c>
      <c r="H2473" t="s">
        <v>115</v>
      </c>
      <c r="I2473" t="s">
        <v>310</v>
      </c>
      <c r="J2473" t="s">
        <v>297</v>
      </c>
      <c r="K2473">
        <f t="shared" si="83"/>
        <v>1</v>
      </c>
    </row>
    <row r="2474" spans="1:11" x14ac:dyDescent="0.25">
      <c r="A2474" s="75" t="str">
        <f t="shared" si="84"/>
        <v>Italware_13_config_TCOLOW16512FHDWindows 11 Pro Education</v>
      </c>
      <c r="C2474" s="80" t="s">
        <v>392</v>
      </c>
      <c r="D2474" t="s">
        <v>305</v>
      </c>
      <c r="E2474">
        <v>16</v>
      </c>
      <c r="F2474">
        <v>512</v>
      </c>
      <c r="G2474" t="s">
        <v>303</v>
      </c>
      <c r="H2474" t="s">
        <v>304</v>
      </c>
      <c r="I2474" t="s">
        <v>310</v>
      </c>
      <c r="J2474" t="s">
        <v>297</v>
      </c>
      <c r="K2474">
        <f t="shared" si="83"/>
        <v>1</v>
      </c>
    </row>
    <row r="2475" spans="1:11" x14ac:dyDescent="0.25">
      <c r="A2475" s="75" t="str">
        <f t="shared" si="84"/>
        <v>Italware_13_config_TCOLOW16512FHDWindows 11 Pro</v>
      </c>
      <c r="C2475" s="80" t="s">
        <v>392</v>
      </c>
      <c r="D2475" t="s">
        <v>305</v>
      </c>
      <c r="E2475">
        <v>16</v>
      </c>
      <c r="F2475">
        <v>512</v>
      </c>
      <c r="G2475" t="s">
        <v>303</v>
      </c>
      <c r="H2475" t="s">
        <v>296</v>
      </c>
      <c r="I2475" t="s">
        <v>310</v>
      </c>
      <c r="J2475" t="s">
        <v>297</v>
      </c>
      <c r="K2475">
        <f t="shared" si="83"/>
        <v>1</v>
      </c>
    </row>
    <row r="2476" spans="1:11" x14ac:dyDescent="0.25">
      <c r="A2476" s="75" t="str">
        <f t="shared" si="84"/>
        <v>Italware_13_config_TCOMID8256HDDistribuzione Linux</v>
      </c>
      <c r="C2476" s="80" t="s">
        <v>392</v>
      </c>
      <c r="D2476" t="s">
        <v>306</v>
      </c>
      <c r="E2476">
        <v>8</v>
      </c>
      <c r="F2476">
        <v>256</v>
      </c>
      <c r="G2476" t="s">
        <v>114</v>
      </c>
      <c r="H2476" t="s">
        <v>115</v>
      </c>
      <c r="I2476" t="s">
        <v>310</v>
      </c>
      <c r="J2476" t="s">
        <v>295</v>
      </c>
      <c r="K2476">
        <f t="shared" si="83"/>
        <v>0</v>
      </c>
    </row>
    <row r="2477" spans="1:11" x14ac:dyDescent="0.25">
      <c r="A2477" s="75" t="str">
        <f t="shared" si="84"/>
        <v>Italware_13_config_TCOMID8256HDWindows 11 Pro Education</v>
      </c>
      <c r="C2477" s="80" t="s">
        <v>392</v>
      </c>
      <c r="D2477" t="s">
        <v>306</v>
      </c>
      <c r="E2477">
        <v>8</v>
      </c>
      <c r="F2477">
        <v>256</v>
      </c>
      <c r="G2477" t="s">
        <v>114</v>
      </c>
      <c r="H2477" t="s">
        <v>304</v>
      </c>
      <c r="I2477" t="s">
        <v>310</v>
      </c>
      <c r="J2477" t="s">
        <v>295</v>
      </c>
      <c r="K2477">
        <f t="shared" si="83"/>
        <v>0</v>
      </c>
    </row>
    <row r="2478" spans="1:11" x14ac:dyDescent="0.25">
      <c r="A2478" s="75" t="str">
        <f t="shared" si="84"/>
        <v>Italware_13_config_TCOMID8256HDWindows 11 Pro</v>
      </c>
      <c r="C2478" s="80" t="s">
        <v>392</v>
      </c>
      <c r="D2478" t="s">
        <v>306</v>
      </c>
      <c r="E2478">
        <v>8</v>
      </c>
      <c r="F2478">
        <v>256</v>
      </c>
      <c r="G2478" t="s">
        <v>114</v>
      </c>
      <c r="H2478" t="s">
        <v>296</v>
      </c>
      <c r="I2478" t="s">
        <v>310</v>
      </c>
      <c r="J2478" t="s">
        <v>295</v>
      </c>
      <c r="K2478">
        <f t="shared" si="83"/>
        <v>0</v>
      </c>
    </row>
    <row r="2479" spans="1:11" x14ac:dyDescent="0.25">
      <c r="A2479" s="75" t="str">
        <f t="shared" si="84"/>
        <v>Italware_13_config_TCOMID16256HDDistribuzione Linux</v>
      </c>
      <c r="C2479" s="80" t="s">
        <v>392</v>
      </c>
      <c r="D2479" t="s">
        <v>306</v>
      </c>
      <c r="E2479">
        <v>16</v>
      </c>
      <c r="F2479">
        <v>256</v>
      </c>
      <c r="G2479" t="s">
        <v>114</v>
      </c>
      <c r="H2479" t="s">
        <v>115</v>
      </c>
      <c r="I2479" t="s">
        <v>310</v>
      </c>
      <c r="J2479" t="s">
        <v>295</v>
      </c>
      <c r="K2479">
        <f t="shared" si="83"/>
        <v>0</v>
      </c>
    </row>
    <row r="2480" spans="1:11" x14ac:dyDescent="0.25">
      <c r="A2480" s="75" t="str">
        <f t="shared" si="84"/>
        <v>Italware_13_config_TCOMID16256HDWindows 11 Pro Education</v>
      </c>
      <c r="C2480" s="80" t="s">
        <v>392</v>
      </c>
      <c r="D2480" t="s">
        <v>306</v>
      </c>
      <c r="E2480">
        <v>16</v>
      </c>
      <c r="F2480">
        <v>256</v>
      </c>
      <c r="G2480" t="s">
        <v>114</v>
      </c>
      <c r="H2480" t="s">
        <v>304</v>
      </c>
      <c r="I2480" t="s">
        <v>310</v>
      </c>
      <c r="J2480" t="s">
        <v>295</v>
      </c>
      <c r="K2480">
        <f t="shared" si="83"/>
        <v>0</v>
      </c>
    </row>
    <row r="2481" spans="1:11" x14ac:dyDescent="0.25">
      <c r="A2481" s="75" t="str">
        <f t="shared" si="84"/>
        <v>Italware_13_config_TCOMID16256HDWindows 11 Pro</v>
      </c>
      <c r="C2481" s="80" t="s">
        <v>392</v>
      </c>
      <c r="D2481" t="s">
        <v>306</v>
      </c>
      <c r="E2481">
        <v>16</v>
      </c>
      <c r="F2481">
        <v>256</v>
      </c>
      <c r="G2481" t="s">
        <v>114</v>
      </c>
      <c r="H2481" t="s">
        <v>296</v>
      </c>
      <c r="I2481" t="s">
        <v>310</v>
      </c>
      <c r="J2481" t="s">
        <v>295</v>
      </c>
      <c r="K2481">
        <f t="shared" si="83"/>
        <v>0</v>
      </c>
    </row>
    <row r="2482" spans="1:11" x14ac:dyDescent="0.25">
      <c r="A2482" s="75" t="str">
        <f t="shared" si="84"/>
        <v>Italware_13_config_TCOMID8512HDDistribuzione Linux</v>
      </c>
      <c r="C2482" s="80" t="s">
        <v>392</v>
      </c>
      <c r="D2482" t="s">
        <v>306</v>
      </c>
      <c r="E2482">
        <v>8</v>
      </c>
      <c r="F2482">
        <v>512</v>
      </c>
      <c r="G2482" t="s">
        <v>114</v>
      </c>
      <c r="H2482" t="s">
        <v>115</v>
      </c>
      <c r="I2482" t="s">
        <v>310</v>
      </c>
      <c r="J2482" t="s">
        <v>295</v>
      </c>
      <c r="K2482">
        <f t="shared" si="83"/>
        <v>0</v>
      </c>
    </row>
    <row r="2483" spans="1:11" x14ac:dyDescent="0.25">
      <c r="A2483" s="75" t="str">
        <f t="shared" si="84"/>
        <v>Italware_13_config_TCOMID8512HDWindows 11 Pro Education</v>
      </c>
      <c r="C2483" s="80" t="s">
        <v>392</v>
      </c>
      <c r="D2483" t="s">
        <v>306</v>
      </c>
      <c r="E2483">
        <v>8</v>
      </c>
      <c r="F2483">
        <v>512</v>
      </c>
      <c r="G2483" t="s">
        <v>114</v>
      </c>
      <c r="H2483" t="s">
        <v>304</v>
      </c>
      <c r="I2483" t="s">
        <v>310</v>
      </c>
      <c r="J2483" t="s">
        <v>295</v>
      </c>
      <c r="K2483">
        <f t="shared" si="83"/>
        <v>0</v>
      </c>
    </row>
    <row r="2484" spans="1:11" x14ac:dyDescent="0.25">
      <c r="A2484" s="75" t="str">
        <f t="shared" si="84"/>
        <v>Italware_13_config_TCOMID8512HDWindows 11 Pro</v>
      </c>
      <c r="C2484" s="80" t="s">
        <v>392</v>
      </c>
      <c r="D2484" t="s">
        <v>306</v>
      </c>
      <c r="E2484">
        <v>8</v>
      </c>
      <c r="F2484">
        <v>512</v>
      </c>
      <c r="G2484" t="s">
        <v>114</v>
      </c>
      <c r="H2484" t="s">
        <v>296</v>
      </c>
      <c r="I2484" t="s">
        <v>310</v>
      </c>
      <c r="J2484" t="s">
        <v>295</v>
      </c>
      <c r="K2484">
        <f t="shared" si="83"/>
        <v>0</v>
      </c>
    </row>
    <row r="2485" spans="1:11" x14ac:dyDescent="0.25">
      <c r="A2485" s="75" t="str">
        <f t="shared" si="84"/>
        <v>Italware_13_config_TCOMID16512HDDistribuzione Linux</v>
      </c>
      <c r="C2485" s="80" t="s">
        <v>392</v>
      </c>
      <c r="D2485" t="s">
        <v>306</v>
      </c>
      <c r="E2485">
        <v>16</v>
      </c>
      <c r="F2485">
        <v>512</v>
      </c>
      <c r="G2485" t="s">
        <v>114</v>
      </c>
      <c r="H2485" t="s">
        <v>115</v>
      </c>
      <c r="I2485" t="s">
        <v>310</v>
      </c>
      <c r="J2485" t="s">
        <v>295</v>
      </c>
      <c r="K2485">
        <f t="shared" si="83"/>
        <v>0</v>
      </c>
    </row>
    <row r="2486" spans="1:11" x14ac:dyDescent="0.25">
      <c r="A2486" s="75" t="str">
        <f t="shared" si="84"/>
        <v>Italware_13_config_TCOMID16512HDWindows 11 Pro Education</v>
      </c>
      <c r="C2486" s="80" t="s">
        <v>392</v>
      </c>
      <c r="D2486" t="s">
        <v>306</v>
      </c>
      <c r="E2486">
        <v>16</v>
      </c>
      <c r="F2486">
        <v>512</v>
      </c>
      <c r="G2486" t="s">
        <v>114</v>
      </c>
      <c r="H2486" t="s">
        <v>304</v>
      </c>
      <c r="I2486" t="s">
        <v>310</v>
      </c>
      <c r="J2486" t="s">
        <v>295</v>
      </c>
      <c r="K2486">
        <f t="shared" si="83"/>
        <v>0</v>
      </c>
    </row>
    <row r="2487" spans="1:11" x14ac:dyDescent="0.25">
      <c r="A2487" s="75" t="str">
        <f t="shared" si="84"/>
        <v>Italware_13_config_TCOMID16512HDWindows 11 Pro</v>
      </c>
      <c r="C2487" s="80" t="s">
        <v>392</v>
      </c>
      <c r="D2487" t="s">
        <v>306</v>
      </c>
      <c r="E2487">
        <v>16</v>
      </c>
      <c r="F2487">
        <v>512</v>
      </c>
      <c r="G2487" t="s">
        <v>114</v>
      </c>
      <c r="H2487" t="s">
        <v>296</v>
      </c>
      <c r="I2487" t="s">
        <v>310</v>
      </c>
      <c r="J2487" t="s">
        <v>295</v>
      </c>
      <c r="K2487">
        <f t="shared" si="83"/>
        <v>0</v>
      </c>
    </row>
    <row r="2488" spans="1:11" x14ac:dyDescent="0.25">
      <c r="A2488" s="75" t="str">
        <f t="shared" si="84"/>
        <v>Italware_13_config_TCOMID8256FHDDistribuzione Linux</v>
      </c>
      <c r="C2488" s="80" t="s">
        <v>392</v>
      </c>
      <c r="D2488" t="s">
        <v>306</v>
      </c>
      <c r="E2488">
        <v>8</v>
      </c>
      <c r="F2488">
        <v>256</v>
      </c>
      <c r="G2488" t="s">
        <v>303</v>
      </c>
      <c r="H2488" t="s">
        <v>115</v>
      </c>
      <c r="I2488" t="s">
        <v>310</v>
      </c>
      <c r="J2488" t="s">
        <v>297</v>
      </c>
      <c r="K2488">
        <f t="shared" si="83"/>
        <v>1</v>
      </c>
    </row>
    <row r="2489" spans="1:11" x14ac:dyDescent="0.25">
      <c r="A2489" s="75" t="str">
        <f t="shared" si="84"/>
        <v>Italware_13_config_TCOMID8256FHDWindows 11 Pro Education</v>
      </c>
      <c r="C2489" s="80" t="s">
        <v>392</v>
      </c>
      <c r="D2489" t="s">
        <v>306</v>
      </c>
      <c r="E2489">
        <v>8</v>
      </c>
      <c r="F2489">
        <v>256</v>
      </c>
      <c r="G2489" t="s">
        <v>303</v>
      </c>
      <c r="H2489" t="s">
        <v>304</v>
      </c>
      <c r="I2489" t="s">
        <v>310</v>
      </c>
      <c r="J2489" t="s">
        <v>297</v>
      </c>
      <c r="K2489">
        <f t="shared" si="83"/>
        <v>1</v>
      </c>
    </row>
    <row r="2490" spans="1:11" x14ac:dyDescent="0.25">
      <c r="A2490" s="75" t="str">
        <f t="shared" si="84"/>
        <v>Italware_13_config_TCOMID8256FHDWindows 11 Pro</v>
      </c>
      <c r="C2490" s="80" t="s">
        <v>392</v>
      </c>
      <c r="D2490" t="s">
        <v>306</v>
      </c>
      <c r="E2490">
        <v>8</v>
      </c>
      <c r="F2490">
        <v>256</v>
      </c>
      <c r="G2490" t="s">
        <v>303</v>
      </c>
      <c r="H2490" t="s">
        <v>296</v>
      </c>
      <c r="I2490" t="s">
        <v>310</v>
      </c>
      <c r="J2490" t="s">
        <v>297</v>
      </c>
      <c r="K2490">
        <f t="shared" si="83"/>
        <v>1</v>
      </c>
    </row>
    <row r="2491" spans="1:11" x14ac:dyDescent="0.25">
      <c r="A2491" s="75" t="str">
        <f t="shared" si="84"/>
        <v>Italware_13_config_TCOMID16256FHDDistribuzione Linux</v>
      </c>
      <c r="C2491" s="80" t="s">
        <v>392</v>
      </c>
      <c r="D2491" t="s">
        <v>306</v>
      </c>
      <c r="E2491">
        <v>16</v>
      </c>
      <c r="F2491">
        <v>256</v>
      </c>
      <c r="G2491" t="s">
        <v>303</v>
      </c>
      <c r="H2491" t="s">
        <v>115</v>
      </c>
      <c r="I2491" t="s">
        <v>310</v>
      </c>
      <c r="J2491" t="s">
        <v>297</v>
      </c>
      <c r="K2491">
        <f t="shared" si="83"/>
        <v>1</v>
      </c>
    </row>
    <row r="2492" spans="1:11" x14ac:dyDescent="0.25">
      <c r="A2492" s="75" t="str">
        <f t="shared" si="84"/>
        <v>Italware_13_config_TCOMID16256FHDWindows 11 Pro Education</v>
      </c>
      <c r="C2492" s="80" t="s">
        <v>392</v>
      </c>
      <c r="D2492" t="s">
        <v>306</v>
      </c>
      <c r="E2492">
        <v>16</v>
      </c>
      <c r="F2492">
        <v>256</v>
      </c>
      <c r="G2492" t="s">
        <v>303</v>
      </c>
      <c r="H2492" t="s">
        <v>304</v>
      </c>
      <c r="I2492" t="s">
        <v>310</v>
      </c>
      <c r="J2492" t="s">
        <v>297</v>
      </c>
      <c r="K2492">
        <f t="shared" si="83"/>
        <v>1</v>
      </c>
    </row>
    <row r="2493" spans="1:11" x14ac:dyDescent="0.25">
      <c r="A2493" s="75" t="str">
        <f t="shared" si="84"/>
        <v>Italware_13_config_TCOMID16256FHDWindows 11 Pro</v>
      </c>
      <c r="C2493" s="80" t="s">
        <v>392</v>
      </c>
      <c r="D2493" t="s">
        <v>306</v>
      </c>
      <c r="E2493">
        <v>16</v>
      </c>
      <c r="F2493">
        <v>256</v>
      </c>
      <c r="G2493" t="s">
        <v>303</v>
      </c>
      <c r="H2493" t="s">
        <v>296</v>
      </c>
      <c r="I2493" t="s">
        <v>310</v>
      </c>
      <c r="J2493" t="s">
        <v>297</v>
      </c>
      <c r="K2493">
        <f t="shared" si="83"/>
        <v>1</v>
      </c>
    </row>
    <row r="2494" spans="1:11" x14ac:dyDescent="0.25">
      <c r="A2494" s="75" t="str">
        <f t="shared" si="84"/>
        <v>Italware_13_config_TCOMID8512FHDDistribuzione Linux</v>
      </c>
      <c r="C2494" s="80" t="s">
        <v>392</v>
      </c>
      <c r="D2494" t="s">
        <v>306</v>
      </c>
      <c r="E2494">
        <v>8</v>
      </c>
      <c r="F2494">
        <v>512</v>
      </c>
      <c r="G2494" t="s">
        <v>303</v>
      </c>
      <c r="H2494" t="s">
        <v>115</v>
      </c>
      <c r="I2494" t="s">
        <v>310</v>
      </c>
      <c r="J2494" t="s">
        <v>297</v>
      </c>
      <c r="K2494">
        <f t="shared" si="83"/>
        <v>1</v>
      </c>
    </row>
    <row r="2495" spans="1:11" x14ac:dyDescent="0.25">
      <c r="A2495" s="75" t="str">
        <f t="shared" si="84"/>
        <v>Italware_13_config_TCOMID8512FHDWindows 11 Pro Education</v>
      </c>
      <c r="C2495" s="80" t="s">
        <v>392</v>
      </c>
      <c r="D2495" t="s">
        <v>306</v>
      </c>
      <c r="E2495">
        <v>8</v>
      </c>
      <c r="F2495">
        <v>512</v>
      </c>
      <c r="G2495" t="s">
        <v>303</v>
      </c>
      <c r="H2495" t="s">
        <v>304</v>
      </c>
      <c r="I2495" t="s">
        <v>310</v>
      </c>
      <c r="J2495" t="s">
        <v>297</v>
      </c>
      <c r="K2495">
        <f t="shared" si="83"/>
        <v>1</v>
      </c>
    </row>
    <row r="2496" spans="1:11" x14ac:dyDescent="0.25">
      <c r="A2496" s="75" t="str">
        <f t="shared" si="84"/>
        <v>Italware_13_config_TCOMID8512FHDWindows 11 Pro</v>
      </c>
      <c r="C2496" s="80" t="s">
        <v>392</v>
      </c>
      <c r="D2496" t="s">
        <v>306</v>
      </c>
      <c r="E2496">
        <v>8</v>
      </c>
      <c r="F2496">
        <v>512</v>
      </c>
      <c r="G2496" t="s">
        <v>303</v>
      </c>
      <c r="H2496" t="s">
        <v>296</v>
      </c>
      <c r="I2496" t="s">
        <v>310</v>
      </c>
      <c r="J2496" t="s">
        <v>297</v>
      </c>
      <c r="K2496">
        <f t="shared" si="83"/>
        <v>1</v>
      </c>
    </row>
    <row r="2497" spans="1:11" x14ac:dyDescent="0.25">
      <c r="A2497" s="75" t="str">
        <f t="shared" si="84"/>
        <v>Italware_13_config_TCOMID16512FHDDistribuzione Linux</v>
      </c>
      <c r="C2497" s="80" t="s">
        <v>392</v>
      </c>
      <c r="D2497" t="s">
        <v>306</v>
      </c>
      <c r="E2497">
        <v>16</v>
      </c>
      <c r="F2497">
        <v>512</v>
      </c>
      <c r="G2497" t="s">
        <v>303</v>
      </c>
      <c r="H2497" t="s">
        <v>115</v>
      </c>
      <c r="I2497" t="s">
        <v>310</v>
      </c>
      <c r="J2497" t="s">
        <v>297</v>
      </c>
      <c r="K2497">
        <f t="shared" si="83"/>
        <v>1</v>
      </c>
    </row>
    <row r="2498" spans="1:11" x14ac:dyDescent="0.25">
      <c r="A2498" s="75" t="str">
        <f t="shared" si="84"/>
        <v>Italware_13_config_TCOMID16512FHDWindows 11 Pro Education</v>
      </c>
      <c r="C2498" s="80" t="s">
        <v>392</v>
      </c>
      <c r="D2498" t="s">
        <v>306</v>
      </c>
      <c r="E2498">
        <v>16</v>
      </c>
      <c r="F2498">
        <v>512</v>
      </c>
      <c r="G2498" t="s">
        <v>303</v>
      </c>
      <c r="H2498" t="s">
        <v>304</v>
      </c>
      <c r="I2498" t="s">
        <v>310</v>
      </c>
      <c r="J2498" t="s">
        <v>297</v>
      </c>
      <c r="K2498">
        <f t="shared" si="83"/>
        <v>1</v>
      </c>
    </row>
    <row r="2499" spans="1:11" x14ac:dyDescent="0.25">
      <c r="A2499" s="75" t="str">
        <f t="shared" si="84"/>
        <v>Italware_13_config_TCOMID16512FHDWindows 11 Pro</v>
      </c>
      <c r="C2499" s="80" t="s">
        <v>392</v>
      </c>
      <c r="D2499" t="s">
        <v>306</v>
      </c>
      <c r="E2499">
        <v>16</v>
      </c>
      <c r="F2499">
        <v>512</v>
      </c>
      <c r="G2499" t="s">
        <v>303</v>
      </c>
      <c r="H2499" t="s">
        <v>296</v>
      </c>
      <c r="I2499" t="s">
        <v>310</v>
      </c>
      <c r="J2499" t="s">
        <v>297</v>
      </c>
      <c r="K2499">
        <f t="shared" si="83"/>
        <v>1</v>
      </c>
    </row>
    <row r="2500" spans="1:11" x14ac:dyDescent="0.25">
      <c r="A2500" s="75" t="str">
        <f t="shared" si="84"/>
        <v>Italware_13_config_TCOHIGH8256HDDistribuzione Linux</v>
      </c>
      <c r="C2500" s="80" t="s">
        <v>392</v>
      </c>
      <c r="D2500" t="s">
        <v>307</v>
      </c>
      <c r="E2500">
        <v>8</v>
      </c>
      <c r="F2500">
        <v>256</v>
      </c>
      <c r="G2500" t="s">
        <v>114</v>
      </c>
      <c r="H2500" t="s">
        <v>115</v>
      </c>
      <c r="I2500" t="s">
        <v>310</v>
      </c>
      <c r="J2500" t="s">
        <v>295</v>
      </c>
      <c r="K2500">
        <f t="shared" si="83"/>
        <v>0</v>
      </c>
    </row>
    <row r="2501" spans="1:11" x14ac:dyDescent="0.25">
      <c r="A2501" s="75" t="str">
        <f t="shared" si="84"/>
        <v>Italware_13_config_TCOHIGH8256HDWindows 11 Pro Education</v>
      </c>
      <c r="C2501" s="80" t="s">
        <v>392</v>
      </c>
      <c r="D2501" t="s">
        <v>307</v>
      </c>
      <c r="E2501">
        <v>8</v>
      </c>
      <c r="F2501">
        <v>256</v>
      </c>
      <c r="G2501" t="s">
        <v>114</v>
      </c>
      <c r="H2501" t="s">
        <v>304</v>
      </c>
      <c r="I2501" t="s">
        <v>310</v>
      </c>
      <c r="J2501" t="s">
        <v>295</v>
      </c>
      <c r="K2501">
        <f t="shared" si="83"/>
        <v>0</v>
      </c>
    </row>
    <row r="2502" spans="1:11" x14ac:dyDescent="0.25">
      <c r="A2502" s="75" t="str">
        <f t="shared" si="84"/>
        <v>Italware_13_config_TCOHIGH8256HDWindows 11 Pro</v>
      </c>
      <c r="C2502" s="80" t="s">
        <v>392</v>
      </c>
      <c r="D2502" t="s">
        <v>307</v>
      </c>
      <c r="E2502">
        <v>8</v>
      </c>
      <c r="F2502">
        <v>256</v>
      </c>
      <c r="G2502" t="s">
        <v>114</v>
      </c>
      <c r="H2502" t="s">
        <v>296</v>
      </c>
      <c r="I2502" t="s">
        <v>310</v>
      </c>
      <c r="J2502" t="s">
        <v>295</v>
      </c>
      <c r="K2502">
        <f t="shared" si="83"/>
        <v>0</v>
      </c>
    </row>
    <row r="2503" spans="1:11" x14ac:dyDescent="0.25">
      <c r="A2503" s="75" t="str">
        <f t="shared" si="84"/>
        <v>Italware_13_config_TCOHIGH16256HDDistribuzione Linux</v>
      </c>
      <c r="C2503" s="80" t="s">
        <v>392</v>
      </c>
      <c r="D2503" t="s">
        <v>307</v>
      </c>
      <c r="E2503">
        <v>16</v>
      </c>
      <c r="F2503">
        <v>256</v>
      </c>
      <c r="G2503" t="s">
        <v>114</v>
      </c>
      <c r="H2503" t="s">
        <v>115</v>
      </c>
      <c r="I2503" t="s">
        <v>310</v>
      </c>
      <c r="J2503" t="s">
        <v>295</v>
      </c>
      <c r="K2503">
        <f t="shared" si="83"/>
        <v>0</v>
      </c>
    </row>
    <row r="2504" spans="1:11" x14ac:dyDescent="0.25">
      <c r="A2504" s="75" t="str">
        <f t="shared" si="84"/>
        <v>Italware_13_config_TCOHIGH16256HDWindows 11 Pro Education</v>
      </c>
      <c r="C2504" s="80" t="s">
        <v>392</v>
      </c>
      <c r="D2504" t="s">
        <v>307</v>
      </c>
      <c r="E2504">
        <v>16</v>
      </c>
      <c r="F2504">
        <v>256</v>
      </c>
      <c r="G2504" t="s">
        <v>114</v>
      </c>
      <c r="H2504" t="s">
        <v>304</v>
      </c>
      <c r="I2504" t="s">
        <v>310</v>
      </c>
      <c r="J2504" t="s">
        <v>295</v>
      </c>
      <c r="K2504">
        <f t="shared" si="83"/>
        <v>0</v>
      </c>
    </row>
    <row r="2505" spans="1:11" x14ac:dyDescent="0.25">
      <c r="A2505" s="75" t="str">
        <f t="shared" si="84"/>
        <v>Italware_13_config_TCOHIGH16256HDWindows 11 Pro</v>
      </c>
      <c r="C2505" s="80" t="s">
        <v>392</v>
      </c>
      <c r="D2505" t="s">
        <v>307</v>
      </c>
      <c r="E2505">
        <v>16</v>
      </c>
      <c r="F2505">
        <v>256</v>
      </c>
      <c r="G2505" t="s">
        <v>114</v>
      </c>
      <c r="H2505" t="s">
        <v>296</v>
      </c>
      <c r="I2505" t="s">
        <v>310</v>
      </c>
      <c r="J2505" t="s">
        <v>295</v>
      </c>
      <c r="K2505">
        <f t="shared" si="83"/>
        <v>0</v>
      </c>
    </row>
    <row r="2506" spans="1:11" x14ac:dyDescent="0.25">
      <c r="A2506" s="75" t="str">
        <f t="shared" si="84"/>
        <v>Italware_13_config_TCOHIGH8512HDDistribuzione Linux</v>
      </c>
      <c r="C2506" s="80" t="s">
        <v>392</v>
      </c>
      <c r="D2506" t="s">
        <v>307</v>
      </c>
      <c r="E2506">
        <v>8</v>
      </c>
      <c r="F2506">
        <v>512</v>
      </c>
      <c r="G2506" t="s">
        <v>114</v>
      </c>
      <c r="H2506" t="s">
        <v>115</v>
      </c>
      <c r="I2506" t="s">
        <v>310</v>
      </c>
      <c r="J2506" t="s">
        <v>295</v>
      </c>
      <c r="K2506">
        <f t="shared" si="83"/>
        <v>0</v>
      </c>
    </row>
    <row r="2507" spans="1:11" x14ac:dyDescent="0.25">
      <c r="A2507" s="75" t="str">
        <f t="shared" si="84"/>
        <v>Italware_13_config_TCOHIGH8512HDWindows 11 Pro Education</v>
      </c>
      <c r="C2507" s="80" t="s">
        <v>392</v>
      </c>
      <c r="D2507" t="s">
        <v>307</v>
      </c>
      <c r="E2507">
        <v>8</v>
      </c>
      <c r="F2507">
        <v>512</v>
      </c>
      <c r="G2507" t="s">
        <v>114</v>
      </c>
      <c r="H2507" t="s">
        <v>304</v>
      </c>
      <c r="I2507" t="s">
        <v>310</v>
      </c>
      <c r="J2507" t="s">
        <v>295</v>
      </c>
      <c r="K2507">
        <f t="shared" si="83"/>
        <v>0</v>
      </c>
    </row>
    <row r="2508" spans="1:11" x14ac:dyDescent="0.25">
      <c r="A2508" s="75" t="str">
        <f t="shared" si="84"/>
        <v>Italware_13_config_TCOHIGH8512HDWindows 11 Pro</v>
      </c>
      <c r="C2508" s="80" t="s">
        <v>392</v>
      </c>
      <c r="D2508" t="s">
        <v>307</v>
      </c>
      <c r="E2508">
        <v>8</v>
      </c>
      <c r="F2508">
        <v>512</v>
      </c>
      <c r="G2508" t="s">
        <v>114</v>
      </c>
      <c r="H2508" t="s">
        <v>296</v>
      </c>
      <c r="I2508" t="s">
        <v>310</v>
      </c>
      <c r="J2508" t="s">
        <v>295</v>
      </c>
      <c r="K2508">
        <f t="shared" si="83"/>
        <v>0</v>
      </c>
    </row>
    <row r="2509" spans="1:11" x14ac:dyDescent="0.25">
      <c r="A2509" s="75" t="str">
        <f t="shared" si="84"/>
        <v>Italware_13_config_TCOHIGH16512HDDistribuzione Linux</v>
      </c>
      <c r="C2509" s="80" t="s">
        <v>392</v>
      </c>
      <c r="D2509" t="s">
        <v>307</v>
      </c>
      <c r="E2509">
        <v>16</v>
      </c>
      <c r="F2509">
        <v>512</v>
      </c>
      <c r="G2509" t="s">
        <v>114</v>
      </c>
      <c r="H2509" t="s">
        <v>115</v>
      </c>
      <c r="I2509" t="s">
        <v>310</v>
      </c>
      <c r="J2509" t="s">
        <v>295</v>
      </c>
      <c r="K2509">
        <f t="shared" ref="K2509:K2572" si="85">+IF(J2509="NO",0,1)</f>
        <v>0</v>
      </c>
    </row>
    <row r="2510" spans="1:11" x14ac:dyDescent="0.25">
      <c r="A2510" s="75" t="str">
        <f t="shared" si="84"/>
        <v>Italware_13_config_TCOHIGH16512HDWindows 11 Pro Education</v>
      </c>
      <c r="C2510" s="80" t="s">
        <v>392</v>
      </c>
      <c r="D2510" t="s">
        <v>307</v>
      </c>
      <c r="E2510">
        <v>16</v>
      </c>
      <c r="F2510">
        <v>512</v>
      </c>
      <c r="G2510" t="s">
        <v>114</v>
      </c>
      <c r="H2510" t="s">
        <v>304</v>
      </c>
      <c r="I2510" t="s">
        <v>310</v>
      </c>
      <c r="J2510" t="s">
        <v>295</v>
      </c>
      <c r="K2510">
        <f t="shared" si="85"/>
        <v>0</v>
      </c>
    </row>
    <row r="2511" spans="1:11" x14ac:dyDescent="0.25">
      <c r="A2511" s="75" t="str">
        <f t="shared" si="84"/>
        <v>Italware_13_config_TCOHIGH16512HDWindows 11 Pro</v>
      </c>
      <c r="C2511" s="80" t="s">
        <v>392</v>
      </c>
      <c r="D2511" t="s">
        <v>307</v>
      </c>
      <c r="E2511">
        <v>16</v>
      </c>
      <c r="F2511">
        <v>512</v>
      </c>
      <c r="G2511" t="s">
        <v>114</v>
      </c>
      <c r="H2511" t="s">
        <v>296</v>
      </c>
      <c r="I2511" t="s">
        <v>310</v>
      </c>
      <c r="J2511" t="s">
        <v>295</v>
      </c>
      <c r="K2511">
        <f t="shared" si="85"/>
        <v>0</v>
      </c>
    </row>
    <row r="2512" spans="1:11" x14ac:dyDescent="0.25">
      <c r="A2512" s="75" t="str">
        <f t="shared" si="84"/>
        <v>Italware_13_config_TCOHIGH8256FHDDistribuzione Linux</v>
      </c>
      <c r="C2512" s="80" t="s">
        <v>392</v>
      </c>
      <c r="D2512" t="s">
        <v>307</v>
      </c>
      <c r="E2512">
        <v>8</v>
      </c>
      <c r="F2512">
        <v>256</v>
      </c>
      <c r="G2512" t="s">
        <v>303</v>
      </c>
      <c r="H2512" t="s">
        <v>115</v>
      </c>
      <c r="I2512" t="s">
        <v>310</v>
      </c>
      <c r="J2512" t="s">
        <v>297</v>
      </c>
      <c r="K2512">
        <f t="shared" si="85"/>
        <v>1</v>
      </c>
    </row>
    <row r="2513" spans="1:11" x14ac:dyDescent="0.25">
      <c r="A2513" s="75" t="str">
        <f t="shared" si="84"/>
        <v>Italware_13_config_TCOHIGH8256FHDWindows 11 Pro Education</v>
      </c>
      <c r="C2513" s="80" t="s">
        <v>392</v>
      </c>
      <c r="D2513" t="s">
        <v>307</v>
      </c>
      <c r="E2513">
        <v>8</v>
      </c>
      <c r="F2513">
        <v>256</v>
      </c>
      <c r="G2513" t="s">
        <v>303</v>
      </c>
      <c r="H2513" t="s">
        <v>304</v>
      </c>
      <c r="I2513" t="s">
        <v>310</v>
      </c>
      <c r="J2513" t="s">
        <v>297</v>
      </c>
      <c r="K2513">
        <f t="shared" si="85"/>
        <v>1</v>
      </c>
    </row>
    <row r="2514" spans="1:11" x14ac:dyDescent="0.25">
      <c r="A2514" s="75" t="str">
        <f t="shared" si="84"/>
        <v>Italware_13_config_TCOHIGH8256FHDWindows 11 Pro</v>
      </c>
      <c r="C2514" s="80" t="s">
        <v>392</v>
      </c>
      <c r="D2514" t="s">
        <v>307</v>
      </c>
      <c r="E2514">
        <v>8</v>
      </c>
      <c r="F2514">
        <v>256</v>
      </c>
      <c r="G2514" t="s">
        <v>303</v>
      </c>
      <c r="H2514" t="s">
        <v>296</v>
      </c>
      <c r="I2514" t="s">
        <v>310</v>
      </c>
      <c r="J2514" t="s">
        <v>297</v>
      </c>
      <c r="K2514">
        <f t="shared" si="85"/>
        <v>1</v>
      </c>
    </row>
    <row r="2515" spans="1:11" x14ac:dyDescent="0.25">
      <c r="A2515" s="75" t="str">
        <f t="shared" si="84"/>
        <v>Italware_13_config_TCOHIGH16256FHDDistribuzione Linux</v>
      </c>
      <c r="C2515" s="80" t="s">
        <v>392</v>
      </c>
      <c r="D2515" t="s">
        <v>307</v>
      </c>
      <c r="E2515">
        <v>16</v>
      </c>
      <c r="F2515">
        <v>256</v>
      </c>
      <c r="G2515" t="s">
        <v>303</v>
      </c>
      <c r="H2515" t="s">
        <v>115</v>
      </c>
      <c r="I2515" t="s">
        <v>310</v>
      </c>
      <c r="J2515" t="s">
        <v>297</v>
      </c>
      <c r="K2515">
        <f t="shared" si="85"/>
        <v>1</v>
      </c>
    </row>
    <row r="2516" spans="1:11" x14ac:dyDescent="0.25">
      <c r="A2516" s="75" t="str">
        <f t="shared" si="84"/>
        <v>Italware_13_config_TCOHIGH16256FHDWindows 11 Pro Education</v>
      </c>
      <c r="C2516" s="80" t="s">
        <v>392</v>
      </c>
      <c r="D2516" t="s">
        <v>307</v>
      </c>
      <c r="E2516">
        <v>16</v>
      </c>
      <c r="F2516">
        <v>256</v>
      </c>
      <c r="G2516" t="s">
        <v>303</v>
      </c>
      <c r="H2516" t="s">
        <v>304</v>
      </c>
      <c r="I2516" t="s">
        <v>310</v>
      </c>
      <c r="J2516" t="s">
        <v>297</v>
      </c>
      <c r="K2516">
        <f t="shared" si="85"/>
        <v>1</v>
      </c>
    </row>
    <row r="2517" spans="1:11" x14ac:dyDescent="0.25">
      <c r="A2517" s="75" t="str">
        <f t="shared" si="84"/>
        <v>Italware_13_config_TCOHIGH16256FHDWindows 11 Pro</v>
      </c>
      <c r="C2517" s="80" t="s">
        <v>392</v>
      </c>
      <c r="D2517" t="s">
        <v>307</v>
      </c>
      <c r="E2517">
        <v>16</v>
      </c>
      <c r="F2517">
        <v>256</v>
      </c>
      <c r="G2517" t="s">
        <v>303</v>
      </c>
      <c r="H2517" t="s">
        <v>296</v>
      </c>
      <c r="I2517" t="s">
        <v>310</v>
      </c>
      <c r="J2517" t="s">
        <v>297</v>
      </c>
      <c r="K2517">
        <f t="shared" si="85"/>
        <v>1</v>
      </c>
    </row>
    <row r="2518" spans="1:11" x14ac:dyDescent="0.25">
      <c r="A2518" s="75" t="str">
        <f t="shared" si="84"/>
        <v>Italware_13_config_TCOHIGH8512FHDDistribuzione Linux</v>
      </c>
      <c r="C2518" s="80" t="s">
        <v>392</v>
      </c>
      <c r="D2518" t="s">
        <v>307</v>
      </c>
      <c r="E2518">
        <v>8</v>
      </c>
      <c r="F2518">
        <v>512</v>
      </c>
      <c r="G2518" t="s">
        <v>303</v>
      </c>
      <c r="H2518" t="s">
        <v>115</v>
      </c>
      <c r="I2518" t="s">
        <v>310</v>
      </c>
      <c r="J2518" t="s">
        <v>297</v>
      </c>
      <c r="K2518">
        <f t="shared" si="85"/>
        <v>1</v>
      </c>
    </row>
    <row r="2519" spans="1:11" x14ac:dyDescent="0.25">
      <c r="A2519" s="75" t="str">
        <f t="shared" si="84"/>
        <v>Italware_13_config_TCOHIGH8512FHDWindows 11 Pro Education</v>
      </c>
      <c r="C2519" s="80" t="s">
        <v>392</v>
      </c>
      <c r="D2519" t="s">
        <v>307</v>
      </c>
      <c r="E2519">
        <v>8</v>
      </c>
      <c r="F2519">
        <v>512</v>
      </c>
      <c r="G2519" t="s">
        <v>303</v>
      </c>
      <c r="H2519" t="s">
        <v>304</v>
      </c>
      <c r="I2519" t="s">
        <v>310</v>
      </c>
      <c r="J2519" t="s">
        <v>297</v>
      </c>
      <c r="K2519">
        <f t="shared" si="85"/>
        <v>1</v>
      </c>
    </row>
    <row r="2520" spans="1:11" x14ac:dyDescent="0.25">
      <c r="A2520" s="75" t="str">
        <f t="shared" si="84"/>
        <v>Italware_13_config_TCOHIGH8512FHDWindows 11 Pro</v>
      </c>
      <c r="C2520" s="80" t="s">
        <v>392</v>
      </c>
      <c r="D2520" t="s">
        <v>307</v>
      </c>
      <c r="E2520">
        <v>8</v>
      </c>
      <c r="F2520">
        <v>512</v>
      </c>
      <c r="G2520" t="s">
        <v>303</v>
      </c>
      <c r="H2520" t="s">
        <v>296</v>
      </c>
      <c r="I2520" t="s">
        <v>310</v>
      </c>
      <c r="J2520" t="s">
        <v>297</v>
      </c>
      <c r="K2520">
        <f t="shared" si="85"/>
        <v>1</v>
      </c>
    </row>
    <row r="2521" spans="1:11" x14ac:dyDescent="0.25">
      <c r="A2521" s="75" t="str">
        <f t="shared" si="84"/>
        <v>Italware_13_config_TCOHIGH16512FHDDistribuzione Linux</v>
      </c>
      <c r="C2521" s="80" t="s">
        <v>392</v>
      </c>
      <c r="D2521" t="s">
        <v>307</v>
      </c>
      <c r="E2521">
        <v>16</v>
      </c>
      <c r="F2521">
        <v>512</v>
      </c>
      <c r="G2521" t="s">
        <v>303</v>
      </c>
      <c r="H2521" t="s">
        <v>115</v>
      </c>
      <c r="I2521" t="s">
        <v>310</v>
      </c>
      <c r="J2521" t="s">
        <v>297</v>
      </c>
      <c r="K2521">
        <f t="shared" si="85"/>
        <v>1</v>
      </c>
    </row>
    <row r="2522" spans="1:11" x14ac:dyDescent="0.25">
      <c r="A2522" s="75" t="str">
        <f t="shared" si="84"/>
        <v>Italware_13_config_TCOHIGH16512FHDWindows 11 Pro Education</v>
      </c>
      <c r="C2522" s="80" t="s">
        <v>392</v>
      </c>
      <c r="D2522" t="s">
        <v>307</v>
      </c>
      <c r="E2522">
        <v>16</v>
      </c>
      <c r="F2522">
        <v>512</v>
      </c>
      <c r="G2522" t="s">
        <v>303</v>
      </c>
      <c r="H2522" t="s">
        <v>304</v>
      </c>
      <c r="I2522" t="s">
        <v>310</v>
      </c>
      <c r="J2522" t="s">
        <v>297</v>
      </c>
      <c r="K2522">
        <f t="shared" si="85"/>
        <v>1</v>
      </c>
    </row>
    <row r="2523" spans="1:11" x14ac:dyDescent="0.25">
      <c r="A2523" s="75" t="str">
        <f t="shared" si="84"/>
        <v>Italware_13_config_TCOHIGH16512FHDWindows 11 Pro</v>
      </c>
      <c r="C2523" s="80" t="s">
        <v>392</v>
      </c>
      <c r="D2523" t="s">
        <v>307</v>
      </c>
      <c r="E2523">
        <v>16</v>
      </c>
      <c r="F2523">
        <v>512</v>
      </c>
      <c r="G2523" t="s">
        <v>303</v>
      </c>
      <c r="H2523" t="s">
        <v>296</v>
      </c>
      <c r="I2523" t="s">
        <v>310</v>
      </c>
      <c r="J2523" t="s">
        <v>297</v>
      </c>
      <c r="K2523">
        <f t="shared" si="85"/>
        <v>1</v>
      </c>
    </row>
    <row r="2524" spans="1:11" x14ac:dyDescent="0.25">
      <c r="A2524" s="75" t="str">
        <f t="shared" si="84"/>
        <v>Eurome_15_config_standardLOW8256HDDistribuzione Linux</v>
      </c>
      <c r="C2524" s="80" t="s">
        <v>393</v>
      </c>
      <c r="D2524" t="s">
        <v>305</v>
      </c>
      <c r="E2524">
        <v>8</v>
      </c>
      <c r="F2524">
        <v>256</v>
      </c>
      <c r="G2524" t="s">
        <v>114</v>
      </c>
      <c r="H2524" t="s">
        <v>115</v>
      </c>
      <c r="I2524" t="s">
        <v>313</v>
      </c>
      <c r="J2524" t="s">
        <v>297</v>
      </c>
      <c r="K2524">
        <f t="shared" si="85"/>
        <v>1</v>
      </c>
    </row>
    <row r="2525" spans="1:11" x14ac:dyDescent="0.25">
      <c r="A2525" s="75" t="str">
        <f t="shared" si="84"/>
        <v>Eurome_15_config_standardLOW8256HDWindows 11 Pro Education</v>
      </c>
      <c r="C2525" s="80" t="s">
        <v>393</v>
      </c>
      <c r="D2525" t="s">
        <v>305</v>
      </c>
      <c r="E2525">
        <v>8</v>
      </c>
      <c r="F2525">
        <v>256</v>
      </c>
      <c r="G2525" t="s">
        <v>114</v>
      </c>
      <c r="H2525" t="s">
        <v>304</v>
      </c>
      <c r="I2525" t="s">
        <v>313</v>
      </c>
      <c r="J2525" t="s">
        <v>297</v>
      </c>
      <c r="K2525">
        <f t="shared" si="85"/>
        <v>1</v>
      </c>
    </row>
    <row r="2526" spans="1:11" x14ac:dyDescent="0.25">
      <c r="A2526" s="75" t="str">
        <f t="shared" si="84"/>
        <v>Eurome_15_config_standardLOW8256HDWindows 11 Pro</v>
      </c>
      <c r="C2526" s="80" t="s">
        <v>393</v>
      </c>
      <c r="D2526" t="s">
        <v>305</v>
      </c>
      <c r="E2526">
        <v>8</v>
      </c>
      <c r="F2526">
        <v>256</v>
      </c>
      <c r="G2526" t="s">
        <v>114</v>
      </c>
      <c r="H2526" t="s">
        <v>296</v>
      </c>
      <c r="I2526" t="s">
        <v>313</v>
      </c>
      <c r="J2526" t="s">
        <v>297</v>
      </c>
      <c r="K2526">
        <f t="shared" si="85"/>
        <v>1</v>
      </c>
    </row>
    <row r="2527" spans="1:11" x14ac:dyDescent="0.25">
      <c r="A2527" s="75" t="str">
        <f t="shared" si="84"/>
        <v>Eurome_15_config_standardLOW16256HDDistribuzione Linux</v>
      </c>
      <c r="C2527" s="80" t="s">
        <v>393</v>
      </c>
      <c r="D2527" t="s">
        <v>305</v>
      </c>
      <c r="E2527">
        <v>16</v>
      </c>
      <c r="F2527">
        <v>256</v>
      </c>
      <c r="G2527" t="s">
        <v>114</v>
      </c>
      <c r="H2527" t="s">
        <v>115</v>
      </c>
      <c r="I2527" t="s">
        <v>313</v>
      </c>
      <c r="J2527" t="s">
        <v>297</v>
      </c>
      <c r="K2527">
        <f t="shared" si="85"/>
        <v>1</v>
      </c>
    </row>
    <row r="2528" spans="1:11" x14ac:dyDescent="0.25">
      <c r="A2528" s="75" t="str">
        <f t="shared" si="84"/>
        <v>Eurome_15_config_standardLOW16256HDWindows 11 Pro Education</v>
      </c>
      <c r="C2528" s="80" t="s">
        <v>393</v>
      </c>
      <c r="D2528" t="s">
        <v>305</v>
      </c>
      <c r="E2528">
        <v>16</v>
      </c>
      <c r="F2528">
        <v>256</v>
      </c>
      <c r="G2528" t="s">
        <v>114</v>
      </c>
      <c r="H2528" t="s">
        <v>304</v>
      </c>
      <c r="I2528" t="s">
        <v>313</v>
      </c>
      <c r="J2528" t="s">
        <v>297</v>
      </c>
      <c r="K2528">
        <f t="shared" si="85"/>
        <v>1</v>
      </c>
    </row>
    <row r="2529" spans="1:11" x14ac:dyDescent="0.25">
      <c r="A2529" s="75" t="str">
        <f t="shared" si="84"/>
        <v>Eurome_15_config_standardLOW16256HDWindows 11 Pro</v>
      </c>
      <c r="C2529" s="80" t="s">
        <v>393</v>
      </c>
      <c r="D2529" t="s">
        <v>305</v>
      </c>
      <c r="E2529">
        <v>16</v>
      </c>
      <c r="F2529">
        <v>256</v>
      </c>
      <c r="G2529" t="s">
        <v>114</v>
      </c>
      <c r="H2529" t="s">
        <v>296</v>
      </c>
      <c r="I2529" t="s">
        <v>313</v>
      </c>
      <c r="J2529" t="s">
        <v>297</v>
      </c>
      <c r="K2529">
        <f t="shared" si="85"/>
        <v>1</v>
      </c>
    </row>
    <row r="2530" spans="1:11" x14ac:dyDescent="0.25">
      <c r="A2530" s="75" t="str">
        <f t="shared" si="84"/>
        <v>Eurome_15_config_standardLOW8512HDDistribuzione Linux</v>
      </c>
      <c r="C2530" s="80" t="s">
        <v>393</v>
      </c>
      <c r="D2530" t="s">
        <v>305</v>
      </c>
      <c r="E2530">
        <v>8</v>
      </c>
      <c r="F2530">
        <v>512</v>
      </c>
      <c r="G2530" t="s">
        <v>114</v>
      </c>
      <c r="H2530" t="s">
        <v>115</v>
      </c>
      <c r="I2530" t="s">
        <v>313</v>
      </c>
      <c r="J2530" t="s">
        <v>297</v>
      </c>
      <c r="K2530">
        <f t="shared" si="85"/>
        <v>1</v>
      </c>
    </row>
    <row r="2531" spans="1:11" x14ac:dyDescent="0.25">
      <c r="A2531" s="75" t="str">
        <f t="shared" si="84"/>
        <v>Eurome_15_config_standardLOW8512HDWindows 11 Pro Education</v>
      </c>
      <c r="C2531" s="80" t="s">
        <v>393</v>
      </c>
      <c r="D2531" t="s">
        <v>305</v>
      </c>
      <c r="E2531">
        <v>8</v>
      </c>
      <c r="F2531">
        <v>512</v>
      </c>
      <c r="G2531" t="s">
        <v>114</v>
      </c>
      <c r="H2531" t="s">
        <v>304</v>
      </c>
      <c r="I2531" t="s">
        <v>313</v>
      </c>
      <c r="J2531" t="s">
        <v>297</v>
      </c>
      <c r="K2531">
        <f t="shared" si="85"/>
        <v>1</v>
      </c>
    </row>
    <row r="2532" spans="1:11" x14ac:dyDescent="0.25">
      <c r="A2532" s="75" t="str">
        <f t="shared" si="84"/>
        <v>Eurome_15_config_standardLOW8512HDWindows 11 Pro</v>
      </c>
      <c r="C2532" s="80" t="s">
        <v>393</v>
      </c>
      <c r="D2532" t="s">
        <v>305</v>
      </c>
      <c r="E2532">
        <v>8</v>
      </c>
      <c r="F2532">
        <v>512</v>
      </c>
      <c r="G2532" t="s">
        <v>114</v>
      </c>
      <c r="H2532" t="s">
        <v>296</v>
      </c>
      <c r="I2532" t="s">
        <v>313</v>
      </c>
      <c r="J2532" t="s">
        <v>297</v>
      </c>
      <c r="K2532">
        <f t="shared" si="85"/>
        <v>1</v>
      </c>
    </row>
    <row r="2533" spans="1:11" x14ac:dyDescent="0.25">
      <c r="A2533" s="75" t="str">
        <f t="shared" ref="A2533:A2596" si="86">C2533&amp;"_"&amp;I2533&amp;D2533&amp;E2533&amp;F2533&amp;G2533&amp;H2533</f>
        <v>Eurome_15_config_standardLOW16512HDDistribuzione Linux</v>
      </c>
      <c r="C2533" s="80" t="s">
        <v>393</v>
      </c>
      <c r="D2533" t="s">
        <v>305</v>
      </c>
      <c r="E2533">
        <v>16</v>
      </c>
      <c r="F2533">
        <v>512</v>
      </c>
      <c r="G2533" t="s">
        <v>114</v>
      </c>
      <c r="H2533" t="s">
        <v>115</v>
      </c>
      <c r="I2533" t="s">
        <v>313</v>
      </c>
      <c r="J2533" t="s">
        <v>297</v>
      </c>
      <c r="K2533">
        <f t="shared" si="85"/>
        <v>1</v>
      </c>
    </row>
    <row r="2534" spans="1:11" x14ac:dyDescent="0.25">
      <c r="A2534" s="75" t="str">
        <f t="shared" si="86"/>
        <v>Eurome_15_config_standardLOW16512HDWindows 11 Pro Education</v>
      </c>
      <c r="C2534" s="80" t="s">
        <v>393</v>
      </c>
      <c r="D2534" t="s">
        <v>305</v>
      </c>
      <c r="E2534">
        <v>16</v>
      </c>
      <c r="F2534">
        <v>512</v>
      </c>
      <c r="G2534" t="s">
        <v>114</v>
      </c>
      <c r="H2534" t="s">
        <v>304</v>
      </c>
      <c r="I2534" t="s">
        <v>313</v>
      </c>
      <c r="J2534" t="s">
        <v>297</v>
      </c>
      <c r="K2534">
        <f t="shared" si="85"/>
        <v>1</v>
      </c>
    </row>
    <row r="2535" spans="1:11" x14ac:dyDescent="0.25">
      <c r="A2535" s="75" t="str">
        <f t="shared" si="86"/>
        <v>Eurome_15_config_standardLOW16512HDWindows 11 Pro</v>
      </c>
      <c r="C2535" s="80" t="s">
        <v>393</v>
      </c>
      <c r="D2535" t="s">
        <v>305</v>
      </c>
      <c r="E2535">
        <v>16</v>
      </c>
      <c r="F2535">
        <v>512</v>
      </c>
      <c r="G2535" t="s">
        <v>114</v>
      </c>
      <c r="H2535" t="s">
        <v>296</v>
      </c>
      <c r="I2535" t="s">
        <v>313</v>
      </c>
      <c r="J2535" t="s">
        <v>297</v>
      </c>
      <c r="K2535">
        <f t="shared" si="85"/>
        <v>1</v>
      </c>
    </row>
    <row r="2536" spans="1:11" x14ac:dyDescent="0.25">
      <c r="A2536" s="75" t="str">
        <f t="shared" si="86"/>
        <v>Eurome_15_config_standardLOW8256FHDDistribuzione Linux</v>
      </c>
      <c r="C2536" s="80" t="s">
        <v>393</v>
      </c>
      <c r="D2536" t="s">
        <v>305</v>
      </c>
      <c r="E2536">
        <v>8</v>
      </c>
      <c r="F2536">
        <v>256</v>
      </c>
      <c r="G2536" t="s">
        <v>303</v>
      </c>
      <c r="H2536" t="s">
        <v>115</v>
      </c>
      <c r="I2536" t="s">
        <v>313</v>
      </c>
      <c r="J2536" t="s">
        <v>297</v>
      </c>
      <c r="K2536">
        <f t="shared" si="85"/>
        <v>1</v>
      </c>
    </row>
    <row r="2537" spans="1:11" x14ac:dyDescent="0.25">
      <c r="A2537" s="75" t="str">
        <f t="shared" si="86"/>
        <v>Eurome_15_config_standardLOW8256FHDWindows 11 Pro Education</v>
      </c>
      <c r="C2537" s="80" t="s">
        <v>393</v>
      </c>
      <c r="D2537" t="s">
        <v>305</v>
      </c>
      <c r="E2537">
        <v>8</v>
      </c>
      <c r="F2537">
        <v>256</v>
      </c>
      <c r="G2537" t="s">
        <v>303</v>
      </c>
      <c r="H2537" t="s">
        <v>304</v>
      </c>
      <c r="I2537" t="s">
        <v>313</v>
      </c>
      <c r="J2537" t="s">
        <v>297</v>
      </c>
      <c r="K2537">
        <f t="shared" si="85"/>
        <v>1</v>
      </c>
    </row>
    <row r="2538" spans="1:11" x14ac:dyDescent="0.25">
      <c r="A2538" s="75" t="str">
        <f t="shared" si="86"/>
        <v>Eurome_15_config_standardLOW8256FHDWindows 11 Pro</v>
      </c>
      <c r="C2538" s="80" t="s">
        <v>393</v>
      </c>
      <c r="D2538" t="s">
        <v>305</v>
      </c>
      <c r="E2538">
        <v>8</v>
      </c>
      <c r="F2538">
        <v>256</v>
      </c>
      <c r="G2538" t="s">
        <v>303</v>
      </c>
      <c r="H2538" t="s">
        <v>296</v>
      </c>
      <c r="I2538" t="s">
        <v>313</v>
      </c>
      <c r="J2538" t="s">
        <v>297</v>
      </c>
      <c r="K2538">
        <f t="shared" si="85"/>
        <v>1</v>
      </c>
    </row>
    <row r="2539" spans="1:11" x14ac:dyDescent="0.25">
      <c r="A2539" s="75" t="str">
        <f t="shared" si="86"/>
        <v>Eurome_15_config_standardLOW16256FHDDistribuzione Linux</v>
      </c>
      <c r="C2539" s="80" t="s">
        <v>393</v>
      </c>
      <c r="D2539" t="s">
        <v>305</v>
      </c>
      <c r="E2539">
        <v>16</v>
      </c>
      <c r="F2539">
        <v>256</v>
      </c>
      <c r="G2539" t="s">
        <v>303</v>
      </c>
      <c r="H2539" t="s">
        <v>115</v>
      </c>
      <c r="I2539" t="s">
        <v>313</v>
      </c>
      <c r="J2539" t="s">
        <v>297</v>
      </c>
      <c r="K2539">
        <f t="shared" si="85"/>
        <v>1</v>
      </c>
    </row>
    <row r="2540" spans="1:11" x14ac:dyDescent="0.25">
      <c r="A2540" s="75" t="str">
        <f t="shared" si="86"/>
        <v>Eurome_15_config_standardLOW16256FHDWindows 11 Pro Education</v>
      </c>
      <c r="C2540" s="80" t="s">
        <v>393</v>
      </c>
      <c r="D2540" t="s">
        <v>305</v>
      </c>
      <c r="E2540">
        <v>16</v>
      </c>
      <c r="F2540">
        <v>256</v>
      </c>
      <c r="G2540" t="s">
        <v>303</v>
      </c>
      <c r="H2540" t="s">
        <v>304</v>
      </c>
      <c r="I2540" t="s">
        <v>313</v>
      </c>
      <c r="J2540" t="s">
        <v>297</v>
      </c>
      <c r="K2540">
        <f t="shared" si="85"/>
        <v>1</v>
      </c>
    </row>
    <row r="2541" spans="1:11" x14ac:dyDescent="0.25">
      <c r="A2541" s="75" t="str">
        <f t="shared" si="86"/>
        <v>Eurome_15_config_standardLOW16256FHDWindows 11 Pro</v>
      </c>
      <c r="C2541" s="80" t="s">
        <v>393</v>
      </c>
      <c r="D2541" t="s">
        <v>305</v>
      </c>
      <c r="E2541">
        <v>16</v>
      </c>
      <c r="F2541">
        <v>256</v>
      </c>
      <c r="G2541" t="s">
        <v>303</v>
      </c>
      <c r="H2541" t="s">
        <v>296</v>
      </c>
      <c r="I2541" t="s">
        <v>313</v>
      </c>
      <c r="J2541" t="s">
        <v>297</v>
      </c>
      <c r="K2541">
        <f t="shared" si="85"/>
        <v>1</v>
      </c>
    </row>
    <row r="2542" spans="1:11" x14ac:dyDescent="0.25">
      <c r="A2542" s="75" t="str">
        <f t="shared" si="86"/>
        <v>Eurome_15_config_standardLOW8512FHDDistribuzione Linux</v>
      </c>
      <c r="C2542" s="80" t="s">
        <v>393</v>
      </c>
      <c r="D2542" t="s">
        <v>305</v>
      </c>
      <c r="E2542">
        <v>8</v>
      </c>
      <c r="F2542">
        <v>512</v>
      </c>
      <c r="G2542" t="s">
        <v>303</v>
      </c>
      <c r="H2542" t="s">
        <v>115</v>
      </c>
      <c r="I2542" t="s">
        <v>313</v>
      </c>
      <c r="J2542" t="s">
        <v>297</v>
      </c>
      <c r="K2542">
        <f t="shared" si="85"/>
        <v>1</v>
      </c>
    </row>
    <row r="2543" spans="1:11" x14ac:dyDescent="0.25">
      <c r="A2543" s="75" t="str">
        <f t="shared" si="86"/>
        <v>Eurome_15_config_standardLOW8512FHDWindows 11 Pro Education</v>
      </c>
      <c r="C2543" s="80" t="s">
        <v>393</v>
      </c>
      <c r="D2543" t="s">
        <v>305</v>
      </c>
      <c r="E2543">
        <v>8</v>
      </c>
      <c r="F2543">
        <v>512</v>
      </c>
      <c r="G2543" t="s">
        <v>303</v>
      </c>
      <c r="H2543" t="s">
        <v>304</v>
      </c>
      <c r="I2543" t="s">
        <v>313</v>
      </c>
      <c r="J2543" t="s">
        <v>297</v>
      </c>
      <c r="K2543">
        <f t="shared" si="85"/>
        <v>1</v>
      </c>
    </row>
    <row r="2544" spans="1:11" x14ac:dyDescent="0.25">
      <c r="A2544" s="75" t="str">
        <f t="shared" si="86"/>
        <v>Eurome_15_config_standardLOW8512FHDWindows 11 Pro</v>
      </c>
      <c r="C2544" s="80" t="s">
        <v>393</v>
      </c>
      <c r="D2544" t="s">
        <v>305</v>
      </c>
      <c r="E2544">
        <v>8</v>
      </c>
      <c r="F2544">
        <v>512</v>
      </c>
      <c r="G2544" t="s">
        <v>303</v>
      </c>
      <c r="H2544" t="s">
        <v>296</v>
      </c>
      <c r="I2544" t="s">
        <v>313</v>
      </c>
      <c r="J2544" t="s">
        <v>297</v>
      </c>
      <c r="K2544">
        <f t="shared" si="85"/>
        <v>1</v>
      </c>
    </row>
    <row r="2545" spans="1:11" x14ac:dyDescent="0.25">
      <c r="A2545" s="75" t="str">
        <f t="shared" si="86"/>
        <v>Eurome_15_config_standardLOW16512FHDDistribuzione Linux</v>
      </c>
      <c r="C2545" s="80" t="s">
        <v>393</v>
      </c>
      <c r="D2545" t="s">
        <v>305</v>
      </c>
      <c r="E2545">
        <v>16</v>
      </c>
      <c r="F2545">
        <v>512</v>
      </c>
      <c r="G2545" t="s">
        <v>303</v>
      </c>
      <c r="H2545" t="s">
        <v>115</v>
      </c>
      <c r="I2545" t="s">
        <v>313</v>
      </c>
      <c r="J2545" t="s">
        <v>297</v>
      </c>
      <c r="K2545">
        <f t="shared" si="85"/>
        <v>1</v>
      </c>
    </row>
    <row r="2546" spans="1:11" x14ac:dyDescent="0.25">
      <c r="A2546" s="75" t="str">
        <f t="shared" si="86"/>
        <v>Eurome_15_config_standardLOW16512FHDWindows 11 Pro Education</v>
      </c>
      <c r="C2546" s="80" t="s">
        <v>393</v>
      </c>
      <c r="D2546" t="s">
        <v>305</v>
      </c>
      <c r="E2546">
        <v>16</v>
      </c>
      <c r="F2546">
        <v>512</v>
      </c>
      <c r="G2546" t="s">
        <v>303</v>
      </c>
      <c r="H2546" t="s">
        <v>304</v>
      </c>
      <c r="I2546" t="s">
        <v>313</v>
      </c>
      <c r="J2546" t="s">
        <v>297</v>
      </c>
      <c r="K2546">
        <f t="shared" si="85"/>
        <v>1</v>
      </c>
    </row>
    <row r="2547" spans="1:11" x14ac:dyDescent="0.25">
      <c r="A2547" s="75" t="str">
        <f t="shared" si="86"/>
        <v>Eurome_15_config_standardLOW16512FHDWindows 11 Pro</v>
      </c>
      <c r="C2547" s="80" t="s">
        <v>393</v>
      </c>
      <c r="D2547" t="s">
        <v>305</v>
      </c>
      <c r="E2547">
        <v>16</v>
      </c>
      <c r="F2547">
        <v>512</v>
      </c>
      <c r="G2547" t="s">
        <v>303</v>
      </c>
      <c r="H2547" t="s">
        <v>296</v>
      </c>
      <c r="I2547" t="s">
        <v>313</v>
      </c>
      <c r="J2547" t="s">
        <v>297</v>
      </c>
      <c r="K2547">
        <f t="shared" si="85"/>
        <v>1</v>
      </c>
    </row>
    <row r="2548" spans="1:11" x14ac:dyDescent="0.25">
      <c r="A2548" s="75" t="str">
        <f t="shared" si="86"/>
        <v>Eurome_15_config_standardMID8256HDDistribuzione Linux</v>
      </c>
      <c r="C2548" s="80" t="s">
        <v>393</v>
      </c>
      <c r="D2548" t="s">
        <v>306</v>
      </c>
      <c r="E2548">
        <v>8</v>
      </c>
      <c r="F2548">
        <v>256</v>
      </c>
      <c r="G2548" t="s">
        <v>114</v>
      </c>
      <c r="H2548" t="s">
        <v>115</v>
      </c>
      <c r="I2548" t="s">
        <v>313</v>
      </c>
      <c r="J2548" t="s">
        <v>297</v>
      </c>
      <c r="K2548">
        <f t="shared" si="85"/>
        <v>1</v>
      </c>
    </row>
    <row r="2549" spans="1:11" x14ac:dyDescent="0.25">
      <c r="A2549" s="75" t="str">
        <f t="shared" si="86"/>
        <v>Eurome_15_config_standardMID8256HDWindows 11 Pro Education</v>
      </c>
      <c r="C2549" s="80" t="s">
        <v>393</v>
      </c>
      <c r="D2549" t="s">
        <v>306</v>
      </c>
      <c r="E2549">
        <v>8</v>
      </c>
      <c r="F2549">
        <v>256</v>
      </c>
      <c r="G2549" t="s">
        <v>114</v>
      </c>
      <c r="H2549" t="s">
        <v>304</v>
      </c>
      <c r="I2549" t="s">
        <v>313</v>
      </c>
      <c r="J2549" t="s">
        <v>297</v>
      </c>
      <c r="K2549">
        <f t="shared" si="85"/>
        <v>1</v>
      </c>
    </row>
    <row r="2550" spans="1:11" x14ac:dyDescent="0.25">
      <c r="A2550" s="75" t="str">
        <f t="shared" si="86"/>
        <v>Eurome_15_config_standardMID8256HDWindows 11 Pro</v>
      </c>
      <c r="C2550" s="80" t="s">
        <v>393</v>
      </c>
      <c r="D2550" t="s">
        <v>306</v>
      </c>
      <c r="E2550">
        <v>8</v>
      </c>
      <c r="F2550">
        <v>256</v>
      </c>
      <c r="G2550" t="s">
        <v>114</v>
      </c>
      <c r="H2550" t="s">
        <v>296</v>
      </c>
      <c r="I2550" t="s">
        <v>313</v>
      </c>
      <c r="J2550" t="s">
        <v>297</v>
      </c>
      <c r="K2550">
        <f t="shared" si="85"/>
        <v>1</v>
      </c>
    </row>
    <row r="2551" spans="1:11" x14ac:dyDescent="0.25">
      <c r="A2551" s="75" t="str">
        <f t="shared" si="86"/>
        <v>Eurome_15_config_standardMID16256HDDistribuzione Linux</v>
      </c>
      <c r="C2551" s="80" t="s">
        <v>393</v>
      </c>
      <c r="D2551" t="s">
        <v>306</v>
      </c>
      <c r="E2551">
        <v>16</v>
      </c>
      <c r="F2551">
        <v>256</v>
      </c>
      <c r="G2551" t="s">
        <v>114</v>
      </c>
      <c r="H2551" t="s">
        <v>115</v>
      </c>
      <c r="I2551" t="s">
        <v>313</v>
      </c>
      <c r="J2551" t="s">
        <v>297</v>
      </c>
      <c r="K2551">
        <f t="shared" si="85"/>
        <v>1</v>
      </c>
    </row>
    <row r="2552" spans="1:11" x14ac:dyDescent="0.25">
      <c r="A2552" s="75" t="str">
        <f t="shared" si="86"/>
        <v>Eurome_15_config_standardMID16256HDWindows 11 Pro Education</v>
      </c>
      <c r="C2552" s="80" t="s">
        <v>393</v>
      </c>
      <c r="D2552" t="s">
        <v>306</v>
      </c>
      <c r="E2552">
        <v>16</v>
      </c>
      <c r="F2552">
        <v>256</v>
      </c>
      <c r="G2552" t="s">
        <v>114</v>
      </c>
      <c r="H2552" t="s">
        <v>304</v>
      </c>
      <c r="I2552" t="s">
        <v>313</v>
      </c>
      <c r="J2552" t="s">
        <v>297</v>
      </c>
      <c r="K2552">
        <f t="shared" si="85"/>
        <v>1</v>
      </c>
    </row>
    <row r="2553" spans="1:11" x14ac:dyDescent="0.25">
      <c r="A2553" s="75" t="str">
        <f t="shared" si="86"/>
        <v>Eurome_15_config_standardMID16256HDWindows 11 Pro</v>
      </c>
      <c r="C2553" s="80" t="s">
        <v>393</v>
      </c>
      <c r="D2553" t="s">
        <v>306</v>
      </c>
      <c r="E2553">
        <v>16</v>
      </c>
      <c r="F2553">
        <v>256</v>
      </c>
      <c r="G2553" t="s">
        <v>114</v>
      </c>
      <c r="H2553" t="s">
        <v>296</v>
      </c>
      <c r="I2553" t="s">
        <v>313</v>
      </c>
      <c r="J2553" t="s">
        <v>297</v>
      </c>
      <c r="K2553">
        <f t="shared" si="85"/>
        <v>1</v>
      </c>
    </row>
    <row r="2554" spans="1:11" x14ac:dyDescent="0.25">
      <c r="A2554" s="75" t="str">
        <f t="shared" si="86"/>
        <v>Eurome_15_config_standardMID8512HDDistribuzione Linux</v>
      </c>
      <c r="C2554" s="80" t="s">
        <v>393</v>
      </c>
      <c r="D2554" t="s">
        <v>306</v>
      </c>
      <c r="E2554">
        <v>8</v>
      </c>
      <c r="F2554">
        <v>512</v>
      </c>
      <c r="G2554" t="s">
        <v>114</v>
      </c>
      <c r="H2554" t="s">
        <v>115</v>
      </c>
      <c r="I2554" t="s">
        <v>313</v>
      </c>
      <c r="J2554" t="s">
        <v>297</v>
      </c>
      <c r="K2554">
        <f t="shared" si="85"/>
        <v>1</v>
      </c>
    </row>
    <row r="2555" spans="1:11" x14ac:dyDescent="0.25">
      <c r="A2555" s="75" t="str">
        <f t="shared" si="86"/>
        <v>Eurome_15_config_standardMID8512HDWindows 11 Pro Education</v>
      </c>
      <c r="C2555" s="80" t="s">
        <v>393</v>
      </c>
      <c r="D2555" t="s">
        <v>306</v>
      </c>
      <c r="E2555">
        <v>8</v>
      </c>
      <c r="F2555">
        <v>512</v>
      </c>
      <c r="G2555" t="s">
        <v>114</v>
      </c>
      <c r="H2555" t="s">
        <v>304</v>
      </c>
      <c r="I2555" t="s">
        <v>313</v>
      </c>
      <c r="J2555" t="s">
        <v>297</v>
      </c>
      <c r="K2555">
        <f t="shared" si="85"/>
        <v>1</v>
      </c>
    </row>
    <row r="2556" spans="1:11" x14ac:dyDescent="0.25">
      <c r="A2556" s="75" t="str">
        <f t="shared" si="86"/>
        <v>Eurome_15_config_standardMID8512HDWindows 11 Pro</v>
      </c>
      <c r="C2556" s="80" t="s">
        <v>393</v>
      </c>
      <c r="D2556" t="s">
        <v>306</v>
      </c>
      <c r="E2556">
        <v>8</v>
      </c>
      <c r="F2556">
        <v>512</v>
      </c>
      <c r="G2556" t="s">
        <v>114</v>
      </c>
      <c r="H2556" t="s">
        <v>296</v>
      </c>
      <c r="I2556" t="s">
        <v>313</v>
      </c>
      <c r="J2556" t="s">
        <v>297</v>
      </c>
      <c r="K2556">
        <f t="shared" si="85"/>
        <v>1</v>
      </c>
    </row>
    <row r="2557" spans="1:11" x14ac:dyDescent="0.25">
      <c r="A2557" s="75" t="str">
        <f t="shared" si="86"/>
        <v>Eurome_15_config_standardMID16512HDDistribuzione Linux</v>
      </c>
      <c r="C2557" s="80" t="s">
        <v>393</v>
      </c>
      <c r="D2557" t="s">
        <v>306</v>
      </c>
      <c r="E2557">
        <v>16</v>
      </c>
      <c r="F2557">
        <v>512</v>
      </c>
      <c r="G2557" t="s">
        <v>114</v>
      </c>
      <c r="H2557" t="s">
        <v>115</v>
      </c>
      <c r="I2557" t="s">
        <v>313</v>
      </c>
      <c r="J2557" t="s">
        <v>297</v>
      </c>
      <c r="K2557">
        <f t="shared" si="85"/>
        <v>1</v>
      </c>
    </row>
    <row r="2558" spans="1:11" x14ac:dyDescent="0.25">
      <c r="A2558" s="75" t="str">
        <f t="shared" si="86"/>
        <v>Eurome_15_config_standardMID16512HDWindows 11 Pro Education</v>
      </c>
      <c r="C2558" s="80" t="s">
        <v>393</v>
      </c>
      <c r="D2558" t="s">
        <v>306</v>
      </c>
      <c r="E2558">
        <v>16</v>
      </c>
      <c r="F2558">
        <v>512</v>
      </c>
      <c r="G2558" t="s">
        <v>114</v>
      </c>
      <c r="H2558" t="s">
        <v>304</v>
      </c>
      <c r="I2558" t="s">
        <v>313</v>
      </c>
      <c r="J2558" t="s">
        <v>297</v>
      </c>
      <c r="K2558">
        <f t="shared" si="85"/>
        <v>1</v>
      </c>
    </row>
    <row r="2559" spans="1:11" x14ac:dyDescent="0.25">
      <c r="A2559" s="75" t="str">
        <f t="shared" si="86"/>
        <v>Eurome_15_config_standardMID16512HDWindows 11 Pro</v>
      </c>
      <c r="C2559" s="80" t="s">
        <v>393</v>
      </c>
      <c r="D2559" t="s">
        <v>306</v>
      </c>
      <c r="E2559">
        <v>16</v>
      </c>
      <c r="F2559">
        <v>512</v>
      </c>
      <c r="G2559" t="s">
        <v>114</v>
      </c>
      <c r="H2559" t="s">
        <v>296</v>
      </c>
      <c r="I2559" t="s">
        <v>313</v>
      </c>
      <c r="J2559" t="s">
        <v>297</v>
      </c>
      <c r="K2559">
        <f t="shared" si="85"/>
        <v>1</v>
      </c>
    </row>
    <row r="2560" spans="1:11" x14ac:dyDescent="0.25">
      <c r="A2560" s="75" t="str">
        <f t="shared" si="86"/>
        <v>Eurome_15_config_standardMID8256FHDDistribuzione Linux</v>
      </c>
      <c r="C2560" s="80" t="s">
        <v>393</v>
      </c>
      <c r="D2560" t="s">
        <v>306</v>
      </c>
      <c r="E2560">
        <v>8</v>
      </c>
      <c r="F2560">
        <v>256</v>
      </c>
      <c r="G2560" t="s">
        <v>303</v>
      </c>
      <c r="H2560" t="s">
        <v>115</v>
      </c>
      <c r="I2560" t="s">
        <v>313</v>
      </c>
      <c r="J2560" t="s">
        <v>297</v>
      </c>
      <c r="K2560">
        <f t="shared" si="85"/>
        <v>1</v>
      </c>
    </row>
    <row r="2561" spans="1:11" x14ac:dyDescent="0.25">
      <c r="A2561" s="75" t="str">
        <f t="shared" si="86"/>
        <v>Eurome_15_config_standardMID8256FHDWindows 11 Pro Education</v>
      </c>
      <c r="C2561" s="80" t="s">
        <v>393</v>
      </c>
      <c r="D2561" t="s">
        <v>306</v>
      </c>
      <c r="E2561">
        <v>8</v>
      </c>
      <c r="F2561">
        <v>256</v>
      </c>
      <c r="G2561" t="s">
        <v>303</v>
      </c>
      <c r="H2561" t="s">
        <v>304</v>
      </c>
      <c r="I2561" t="s">
        <v>313</v>
      </c>
      <c r="J2561" t="s">
        <v>297</v>
      </c>
      <c r="K2561">
        <f t="shared" si="85"/>
        <v>1</v>
      </c>
    </row>
    <row r="2562" spans="1:11" x14ac:dyDescent="0.25">
      <c r="A2562" s="75" t="str">
        <f t="shared" si="86"/>
        <v>Eurome_15_config_standardMID8256FHDWindows 11 Pro</v>
      </c>
      <c r="C2562" s="80" t="s">
        <v>393</v>
      </c>
      <c r="D2562" t="s">
        <v>306</v>
      </c>
      <c r="E2562">
        <v>8</v>
      </c>
      <c r="F2562">
        <v>256</v>
      </c>
      <c r="G2562" t="s">
        <v>303</v>
      </c>
      <c r="H2562" t="s">
        <v>296</v>
      </c>
      <c r="I2562" t="s">
        <v>313</v>
      </c>
      <c r="J2562" t="s">
        <v>297</v>
      </c>
      <c r="K2562">
        <f t="shared" si="85"/>
        <v>1</v>
      </c>
    </row>
    <row r="2563" spans="1:11" x14ac:dyDescent="0.25">
      <c r="A2563" s="75" t="str">
        <f t="shared" si="86"/>
        <v>Eurome_15_config_standardMID16256FHDDistribuzione Linux</v>
      </c>
      <c r="C2563" s="80" t="s">
        <v>393</v>
      </c>
      <c r="D2563" t="s">
        <v>306</v>
      </c>
      <c r="E2563">
        <v>16</v>
      </c>
      <c r="F2563">
        <v>256</v>
      </c>
      <c r="G2563" t="s">
        <v>303</v>
      </c>
      <c r="H2563" t="s">
        <v>115</v>
      </c>
      <c r="I2563" t="s">
        <v>313</v>
      </c>
      <c r="J2563" t="s">
        <v>297</v>
      </c>
      <c r="K2563">
        <f t="shared" si="85"/>
        <v>1</v>
      </c>
    </row>
    <row r="2564" spans="1:11" x14ac:dyDescent="0.25">
      <c r="A2564" s="75" t="str">
        <f t="shared" si="86"/>
        <v>Eurome_15_config_standardMID16256FHDWindows 11 Pro Education</v>
      </c>
      <c r="C2564" s="80" t="s">
        <v>393</v>
      </c>
      <c r="D2564" t="s">
        <v>306</v>
      </c>
      <c r="E2564">
        <v>16</v>
      </c>
      <c r="F2564">
        <v>256</v>
      </c>
      <c r="G2564" t="s">
        <v>303</v>
      </c>
      <c r="H2564" t="s">
        <v>304</v>
      </c>
      <c r="I2564" t="s">
        <v>313</v>
      </c>
      <c r="J2564" t="s">
        <v>297</v>
      </c>
      <c r="K2564">
        <f t="shared" si="85"/>
        <v>1</v>
      </c>
    </row>
    <row r="2565" spans="1:11" x14ac:dyDescent="0.25">
      <c r="A2565" s="75" t="str">
        <f t="shared" si="86"/>
        <v>Eurome_15_config_standardMID16256FHDWindows 11 Pro</v>
      </c>
      <c r="C2565" s="80" t="s">
        <v>393</v>
      </c>
      <c r="D2565" t="s">
        <v>306</v>
      </c>
      <c r="E2565">
        <v>16</v>
      </c>
      <c r="F2565">
        <v>256</v>
      </c>
      <c r="G2565" t="s">
        <v>303</v>
      </c>
      <c r="H2565" t="s">
        <v>296</v>
      </c>
      <c r="I2565" t="s">
        <v>313</v>
      </c>
      <c r="J2565" t="s">
        <v>297</v>
      </c>
      <c r="K2565">
        <f t="shared" si="85"/>
        <v>1</v>
      </c>
    </row>
    <row r="2566" spans="1:11" x14ac:dyDescent="0.25">
      <c r="A2566" s="75" t="str">
        <f t="shared" si="86"/>
        <v>Eurome_15_config_standardMID8512FHDDistribuzione Linux</v>
      </c>
      <c r="C2566" s="80" t="s">
        <v>393</v>
      </c>
      <c r="D2566" t="s">
        <v>306</v>
      </c>
      <c r="E2566">
        <v>8</v>
      </c>
      <c r="F2566">
        <v>512</v>
      </c>
      <c r="G2566" t="s">
        <v>303</v>
      </c>
      <c r="H2566" t="s">
        <v>115</v>
      </c>
      <c r="I2566" t="s">
        <v>313</v>
      </c>
      <c r="J2566" t="s">
        <v>297</v>
      </c>
      <c r="K2566">
        <f t="shared" si="85"/>
        <v>1</v>
      </c>
    </row>
    <row r="2567" spans="1:11" x14ac:dyDescent="0.25">
      <c r="A2567" s="75" t="str">
        <f t="shared" si="86"/>
        <v>Eurome_15_config_standardMID8512FHDWindows 11 Pro Education</v>
      </c>
      <c r="C2567" s="80" t="s">
        <v>393</v>
      </c>
      <c r="D2567" t="s">
        <v>306</v>
      </c>
      <c r="E2567">
        <v>8</v>
      </c>
      <c r="F2567">
        <v>512</v>
      </c>
      <c r="G2567" t="s">
        <v>303</v>
      </c>
      <c r="H2567" t="s">
        <v>304</v>
      </c>
      <c r="I2567" t="s">
        <v>313</v>
      </c>
      <c r="J2567" t="s">
        <v>297</v>
      </c>
      <c r="K2567">
        <f t="shared" si="85"/>
        <v>1</v>
      </c>
    </row>
    <row r="2568" spans="1:11" x14ac:dyDescent="0.25">
      <c r="A2568" s="75" t="str">
        <f t="shared" si="86"/>
        <v>Eurome_15_config_standardMID8512FHDWindows 11 Pro</v>
      </c>
      <c r="C2568" s="80" t="s">
        <v>393</v>
      </c>
      <c r="D2568" t="s">
        <v>306</v>
      </c>
      <c r="E2568">
        <v>8</v>
      </c>
      <c r="F2568">
        <v>512</v>
      </c>
      <c r="G2568" t="s">
        <v>303</v>
      </c>
      <c r="H2568" t="s">
        <v>296</v>
      </c>
      <c r="I2568" t="s">
        <v>313</v>
      </c>
      <c r="J2568" t="s">
        <v>297</v>
      </c>
      <c r="K2568">
        <f t="shared" si="85"/>
        <v>1</v>
      </c>
    </row>
    <row r="2569" spans="1:11" x14ac:dyDescent="0.25">
      <c r="A2569" s="75" t="str">
        <f t="shared" si="86"/>
        <v>Eurome_15_config_standardMID16512FHDDistribuzione Linux</v>
      </c>
      <c r="C2569" s="80" t="s">
        <v>393</v>
      </c>
      <c r="D2569" t="s">
        <v>306</v>
      </c>
      <c r="E2569">
        <v>16</v>
      </c>
      <c r="F2569">
        <v>512</v>
      </c>
      <c r="G2569" t="s">
        <v>303</v>
      </c>
      <c r="H2569" t="s">
        <v>115</v>
      </c>
      <c r="I2569" t="s">
        <v>313</v>
      </c>
      <c r="J2569" t="s">
        <v>297</v>
      </c>
      <c r="K2569">
        <f t="shared" si="85"/>
        <v>1</v>
      </c>
    </row>
    <row r="2570" spans="1:11" x14ac:dyDescent="0.25">
      <c r="A2570" s="75" t="str">
        <f t="shared" si="86"/>
        <v>Eurome_15_config_standardMID16512FHDWindows 11 Pro Education</v>
      </c>
      <c r="C2570" s="80" t="s">
        <v>393</v>
      </c>
      <c r="D2570" t="s">
        <v>306</v>
      </c>
      <c r="E2570">
        <v>16</v>
      </c>
      <c r="F2570">
        <v>512</v>
      </c>
      <c r="G2570" t="s">
        <v>303</v>
      </c>
      <c r="H2570" t="s">
        <v>304</v>
      </c>
      <c r="I2570" t="s">
        <v>313</v>
      </c>
      <c r="J2570" t="s">
        <v>297</v>
      </c>
      <c r="K2570">
        <f t="shared" si="85"/>
        <v>1</v>
      </c>
    </row>
    <row r="2571" spans="1:11" x14ac:dyDescent="0.25">
      <c r="A2571" s="75" t="str">
        <f t="shared" si="86"/>
        <v>Eurome_15_config_standardMID16512FHDWindows 11 Pro</v>
      </c>
      <c r="C2571" s="80" t="s">
        <v>393</v>
      </c>
      <c r="D2571" t="s">
        <v>306</v>
      </c>
      <c r="E2571">
        <v>16</v>
      </c>
      <c r="F2571">
        <v>512</v>
      </c>
      <c r="G2571" t="s">
        <v>303</v>
      </c>
      <c r="H2571" t="s">
        <v>296</v>
      </c>
      <c r="I2571" t="s">
        <v>313</v>
      </c>
      <c r="J2571" t="s">
        <v>297</v>
      </c>
      <c r="K2571">
        <f t="shared" si="85"/>
        <v>1</v>
      </c>
    </row>
    <row r="2572" spans="1:11" x14ac:dyDescent="0.25">
      <c r="A2572" s="75" t="str">
        <f t="shared" si="86"/>
        <v>Eurome_15_config_standardHIGH8256HDDistribuzione Linux</v>
      </c>
      <c r="C2572" s="80" t="s">
        <v>393</v>
      </c>
      <c r="D2572" t="s">
        <v>307</v>
      </c>
      <c r="E2572">
        <v>8</v>
      </c>
      <c r="F2572">
        <v>256</v>
      </c>
      <c r="G2572" t="s">
        <v>114</v>
      </c>
      <c r="H2572" t="s">
        <v>115</v>
      </c>
      <c r="I2572" t="s">
        <v>313</v>
      </c>
      <c r="J2572" t="s">
        <v>297</v>
      </c>
      <c r="K2572">
        <f t="shared" si="85"/>
        <v>1</v>
      </c>
    </row>
    <row r="2573" spans="1:11" x14ac:dyDescent="0.25">
      <c r="A2573" s="75" t="str">
        <f t="shared" si="86"/>
        <v>Eurome_15_config_standardHIGH8256HDWindows 11 Pro Education</v>
      </c>
      <c r="C2573" s="80" t="s">
        <v>393</v>
      </c>
      <c r="D2573" t="s">
        <v>307</v>
      </c>
      <c r="E2573">
        <v>8</v>
      </c>
      <c r="F2573">
        <v>256</v>
      </c>
      <c r="G2573" t="s">
        <v>114</v>
      </c>
      <c r="H2573" t="s">
        <v>304</v>
      </c>
      <c r="I2573" t="s">
        <v>313</v>
      </c>
      <c r="J2573" t="s">
        <v>297</v>
      </c>
      <c r="K2573">
        <f t="shared" ref="K2573:K2636" si="87">+IF(J2573="NO",0,1)</f>
        <v>1</v>
      </c>
    </row>
    <row r="2574" spans="1:11" x14ac:dyDescent="0.25">
      <c r="A2574" s="75" t="str">
        <f t="shared" si="86"/>
        <v>Eurome_15_config_standardHIGH8256HDWindows 11 Pro</v>
      </c>
      <c r="C2574" s="80" t="s">
        <v>393</v>
      </c>
      <c r="D2574" t="s">
        <v>307</v>
      </c>
      <c r="E2574">
        <v>8</v>
      </c>
      <c r="F2574">
        <v>256</v>
      </c>
      <c r="G2574" t="s">
        <v>114</v>
      </c>
      <c r="H2574" t="s">
        <v>296</v>
      </c>
      <c r="I2574" t="s">
        <v>313</v>
      </c>
      <c r="J2574" t="s">
        <v>297</v>
      </c>
      <c r="K2574">
        <f t="shared" si="87"/>
        <v>1</v>
      </c>
    </row>
    <row r="2575" spans="1:11" x14ac:dyDescent="0.25">
      <c r="A2575" s="75" t="str">
        <f t="shared" si="86"/>
        <v>Eurome_15_config_standardHIGH16256HDDistribuzione Linux</v>
      </c>
      <c r="C2575" s="80" t="s">
        <v>393</v>
      </c>
      <c r="D2575" t="s">
        <v>307</v>
      </c>
      <c r="E2575">
        <v>16</v>
      </c>
      <c r="F2575">
        <v>256</v>
      </c>
      <c r="G2575" t="s">
        <v>114</v>
      </c>
      <c r="H2575" t="s">
        <v>115</v>
      </c>
      <c r="I2575" t="s">
        <v>313</v>
      </c>
      <c r="J2575" t="s">
        <v>297</v>
      </c>
      <c r="K2575">
        <f t="shared" si="87"/>
        <v>1</v>
      </c>
    </row>
    <row r="2576" spans="1:11" x14ac:dyDescent="0.25">
      <c r="A2576" s="75" t="str">
        <f t="shared" si="86"/>
        <v>Eurome_15_config_standardHIGH16256HDWindows 11 Pro Education</v>
      </c>
      <c r="C2576" s="80" t="s">
        <v>393</v>
      </c>
      <c r="D2576" t="s">
        <v>307</v>
      </c>
      <c r="E2576">
        <v>16</v>
      </c>
      <c r="F2576">
        <v>256</v>
      </c>
      <c r="G2576" t="s">
        <v>114</v>
      </c>
      <c r="H2576" t="s">
        <v>304</v>
      </c>
      <c r="I2576" t="s">
        <v>313</v>
      </c>
      <c r="J2576" t="s">
        <v>297</v>
      </c>
      <c r="K2576">
        <f t="shared" si="87"/>
        <v>1</v>
      </c>
    </row>
    <row r="2577" spans="1:11" x14ac:dyDescent="0.25">
      <c r="A2577" s="75" t="str">
        <f t="shared" si="86"/>
        <v>Eurome_15_config_standardHIGH16256HDWindows 11 Pro</v>
      </c>
      <c r="C2577" s="80" t="s">
        <v>393</v>
      </c>
      <c r="D2577" t="s">
        <v>307</v>
      </c>
      <c r="E2577">
        <v>16</v>
      </c>
      <c r="F2577">
        <v>256</v>
      </c>
      <c r="G2577" t="s">
        <v>114</v>
      </c>
      <c r="H2577" t="s">
        <v>296</v>
      </c>
      <c r="I2577" t="s">
        <v>313</v>
      </c>
      <c r="J2577" t="s">
        <v>297</v>
      </c>
      <c r="K2577">
        <f t="shared" si="87"/>
        <v>1</v>
      </c>
    </row>
    <row r="2578" spans="1:11" x14ac:dyDescent="0.25">
      <c r="A2578" s="75" t="str">
        <f t="shared" si="86"/>
        <v>Eurome_15_config_standardHIGH8512HDDistribuzione Linux</v>
      </c>
      <c r="C2578" s="80" t="s">
        <v>393</v>
      </c>
      <c r="D2578" t="s">
        <v>307</v>
      </c>
      <c r="E2578">
        <v>8</v>
      </c>
      <c r="F2578">
        <v>512</v>
      </c>
      <c r="G2578" t="s">
        <v>114</v>
      </c>
      <c r="H2578" t="s">
        <v>115</v>
      </c>
      <c r="I2578" t="s">
        <v>313</v>
      </c>
      <c r="J2578" t="s">
        <v>297</v>
      </c>
      <c r="K2578">
        <f t="shared" si="87"/>
        <v>1</v>
      </c>
    </row>
    <row r="2579" spans="1:11" x14ac:dyDescent="0.25">
      <c r="A2579" s="75" t="str">
        <f t="shared" si="86"/>
        <v>Eurome_15_config_standardHIGH8512HDWindows 11 Pro Education</v>
      </c>
      <c r="C2579" s="80" t="s">
        <v>393</v>
      </c>
      <c r="D2579" t="s">
        <v>307</v>
      </c>
      <c r="E2579">
        <v>8</v>
      </c>
      <c r="F2579">
        <v>512</v>
      </c>
      <c r="G2579" t="s">
        <v>114</v>
      </c>
      <c r="H2579" t="s">
        <v>304</v>
      </c>
      <c r="I2579" t="s">
        <v>313</v>
      </c>
      <c r="J2579" t="s">
        <v>297</v>
      </c>
      <c r="K2579">
        <f t="shared" si="87"/>
        <v>1</v>
      </c>
    </row>
    <row r="2580" spans="1:11" x14ac:dyDescent="0.25">
      <c r="A2580" s="75" t="str">
        <f t="shared" si="86"/>
        <v>Eurome_15_config_standardHIGH8512HDWindows 11 Pro</v>
      </c>
      <c r="C2580" s="80" t="s">
        <v>393</v>
      </c>
      <c r="D2580" t="s">
        <v>307</v>
      </c>
      <c r="E2580">
        <v>8</v>
      </c>
      <c r="F2580">
        <v>512</v>
      </c>
      <c r="G2580" t="s">
        <v>114</v>
      </c>
      <c r="H2580" t="s">
        <v>296</v>
      </c>
      <c r="I2580" t="s">
        <v>313</v>
      </c>
      <c r="J2580" t="s">
        <v>297</v>
      </c>
      <c r="K2580">
        <f t="shared" si="87"/>
        <v>1</v>
      </c>
    </row>
    <row r="2581" spans="1:11" x14ac:dyDescent="0.25">
      <c r="A2581" s="75" t="str">
        <f t="shared" si="86"/>
        <v>Eurome_15_config_standardHIGH16512HDDistribuzione Linux</v>
      </c>
      <c r="C2581" s="80" t="s">
        <v>393</v>
      </c>
      <c r="D2581" t="s">
        <v>307</v>
      </c>
      <c r="E2581">
        <v>16</v>
      </c>
      <c r="F2581">
        <v>512</v>
      </c>
      <c r="G2581" t="s">
        <v>114</v>
      </c>
      <c r="H2581" t="s">
        <v>115</v>
      </c>
      <c r="I2581" t="s">
        <v>313</v>
      </c>
      <c r="J2581" t="s">
        <v>297</v>
      </c>
      <c r="K2581">
        <f t="shared" si="87"/>
        <v>1</v>
      </c>
    </row>
    <row r="2582" spans="1:11" x14ac:dyDescent="0.25">
      <c r="A2582" s="75" t="str">
        <f t="shared" si="86"/>
        <v>Eurome_15_config_standardHIGH16512HDWindows 11 Pro Education</v>
      </c>
      <c r="C2582" s="80" t="s">
        <v>393</v>
      </c>
      <c r="D2582" t="s">
        <v>307</v>
      </c>
      <c r="E2582">
        <v>16</v>
      </c>
      <c r="F2582">
        <v>512</v>
      </c>
      <c r="G2582" t="s">
        <v>114</v>
      </c>
      <c r="H2582" t="s">
        <v>304</v>
      </c>
      <c r="I2582" t="s">
        <v>313</v>
      </c>
      <c r="J2582" t="s">
        <v>297</v>
      </c>
      <c r="K2582">
        <f t="shared" si="87"/>
        <v>1</v>
      </c>
    </row>
    <row r="2583" spans="1:11" x14ac:dyDescent="0.25">
      <c r="A2583" s="75" t="str">
        <f t="shared" si="86"/>
        <v>Eurome_15_config_standardHIGH16512HDWindows 11 Pro</v>
      </c>
      <c r="C2583" s="80" t="s">
        <v>393</v>
      </c>
      <c r="D2583" t="s">
        <v>307</v>
      </c>
      <c r="E2583">
        <v>16</v>
      </c>
      <c r="F2583">
        <v>512</v>
      </c>
      <c r="G2583" t="s">
        <v>114</v>
      </c>
      <c r="H2583" t="s">
        <v>296</v>
      </c>
      <c r="I2583" t="s">
        <v>313</v>
      </c>
      <c r="J2583" t="s">
        <v>297</v>
      </c>
      <c r="K2583">
        <f t="shared" si="87"/>
        <v>1</v>
      </c>
    </row>
    <row r="2584" spans="1:11" x14ac:dyDescent="0.25">
      <c r="A2584" s="75" t="str">
        <f t="shared" si="86"/>
        <v>Eurome_15_config_standardHIGH8256FHDDistribuzione Linux</v>
      </c>
      <c r="C2584" s="80" t="s">
        <v>393</v>
      </c>
      <c r="D2584" t="s">
        <v>307</v>
      </c>
      <c r="E2584">
        <v>8</v>
      </c>
      <c r="F2584">
        <v>256</v>
      </c>
      <c r="G2584" t="s">
        <v>303</v>
      </c>
      <c r="H2584" t="s">
        <v>115</v>
      </c>
      <c r="I2584" t="s">
        <v>313</v>
      </c>
      <c r="J2584" t="s">
        <v>297</v>
      </c>
      <c r="K2584">
        <f t="shared" si="87"/>
        <v>1</v>
      </c>
    </row>
    <row r="2585" spans="1:11" x14ac:dyDescent="0.25">
      <c r="A2585" s="75" t="str">
        <f t="shared" si="86"/>
        <v>Eurome_15_config_standardHIGH8256FHDWindows 11 Pro Education</v>
      </c>
      <c r="C2585" s="80" t="s">
        <v>393</v>
      </c>
      <c r="D2585" t="s">
        <v>307</v>
      </c>
      <c r="E2585">
        <v>8</v>
      </c>
      <c r="F2585">
        <v>256</v>
      </c>
      <c r="G2585" t="s">
        <v>303</v>
      </c>
      <c r="H2585" t="s">
        <v>304</v>
      </c>
      <c r="I2585" t="s">
        <v>313</v>
      </c>
      <c r="J2585" t="s">
        <v>297</v>
      </c>
      <c r="K2585">
        <f t="shared" si="87"/>
        <v>1</v>
      </c>
    </row>
    <row r="2586" spans="1:11" x14ac:dyDescent="0.25">
      <c r="A2586" s="75" t="str">
        <f t="shared" si="86"/>
        <v>Eurome_15_config_standardHIGH8256FHDWindows 11 Pro</v>
      </c>
      <c r="C2586" s="80" t="s">
        <v>393</v>
      </c>
      <c r="D2586" t="s">
        <v>307</v>
      </c>
      <c r="E2586">
        <v>8</v>
      </c>
      <c r="F2586">
        <v>256</v>
      </c>
      <c r="G2586" t="s">
        <v>303</v>
      </c>
      <c r="H2586" t="s">
        <v>296</v>
      </c>
      <c r="I2586" t="s">
        <v>313</v>
      </c>
      <c r="J2586" t="s">
        <v>297</v>
      </c>
      <c r="K2586">
        <f t="shared" si="87"/>
        <v>1</v>
      </c>
    </row>
    <row r="2587" spans="1:11" x14ac:dyDescent="0.25">
      <c r="A2587" s="75" t="str">
        <f t="shared" si="86"/>
        <v>Eurome_15_config_standardHIGH16256FHDDistribuzione Linux</v>
      </c>
      <c r="C2587" s="80" t="s">
        <v>393</v>
      </c>
      <c r="D2587" t="s">
        <v>307</v>
      </c>
      <c r="E2587">
        <v>16</v>
      </c>
      <c r="F2587">
        <v>256</v>
      </c>
      <c r="G2587" t="s">
        <v>303</v>
      </c>
      <c r="H2587" t="s">
        <v>115</v>
      </c>
      <c r="I2587" t="s">
        <v>313</v>
      </c>
      <c r="J2587" t="s">
        <v>297</v>
      </c>
      <c r="K2587">
        <f t="shared" si="87"/>
        <v>1</v>
      </c>
    </row>
    <row r="2588" spans="1:11" x14ac:dyDescent="0.25">
      <c r="A2588" s="75" t="str">
        <f t="shared" si="86"/>
        <v>Eurome_15_config_standardHIGH16256FHDWindows 11 Pro Education</v>
      </c>
      <c r="C2588" s="80" t="s">
        <v>393</v>
      </c>
      <c r="D2588" t="s">
        <v>307</v>
      </c>
      <c r="E2588">
        <v>16</v>
      </c>
      <c r="F2588">
        <v>256</v>
      </c>
      <c r="G2588" t="s">
        <v>303</v>
      </c>
      <c r="H2588" t="s">
        <v>304</v>
      </c>
      <c r="I2588" t="s">
        <v>313</v>
      </c>
      <c r="J2588" t="s">
        <v>297</v>
      </c>
      <c r="K2588">
        <f t="shared" si="87"/>
        <v>1</v>
      </c>
    </row>
    <row r="2589" spans="1:11" x14ac:dyDescent="0.25">
      <c r="A2589" s="75" t="str">
        <f t="shared" si="86"/>
        <v>Eurome_15_config_standardHIGH16256FHDWindows 11 Pro</v>
      </c>
      <c r="C2589" s="80" t="s">
        <v>393</v>
      </c>
      <c r="D2589" t="s">
        <v>307</v>
      </c>
      <c r="E2589">
        <v>16</v>
      </c>
      <c r="F2589">
        <v>256</v>
      </c>
      <c r="G2589" t="s">
        <v>303</v>
      </c>
      <c r="H2589" t="s">
        <v>296</v>
      </c>
      <c r="I2589" t="s">
        <v>313</v>
      </c>
      <c r="J2589" t="s">
        <v>297</v>
      </c>
      <c r="K2589">
        <f t="shared" si="87"/>
        <v>1</v>
      </c>
    </row>
    <row r="2590" spans="1:11" x14ac:dyDescent="0.25">
      <c r="A2590" s="75" t="str">
        <f t="shared" si="86"/>
        <v>Eurome_15_config_standardHIGH8512FHDDistribuzione Linux</v>
      </c>
      <c r="C2590" s="80" t="s">
        <v>393</v>
      </c>
      <c r="D2590" t="s">
        <v>307</v>
      </c>
      <c r="E2590">
        <v>8</v>
      </c>
      <c r="F2590">
        <v>512</v>
      </c>
      <c r="G2590" t="s">
        <v>303</v>
      </c>
      <c r="H2590" t="s">
        <v>115</v>
      </c>
      <c r="I2590" t="s">
        <v>313</v>
      </c>
      <c r="J2590" t="s">
        <v>297</v>
      </c>
      <c r="K2590">
        <f t="shared" si="87"/>
        <v>1</v>
      </c>
    </row>
    <row r="2591" spans="1:11" x14ac:dyDescent="0.25">
      <c r="A2591" s="75" t="str">
        <f t="shared" si="86"/>
        <v>Eurome_15_config_standardHIGH8512FHDWindows 11 Pro Education</v>
      </c>
      <c r="C2591" s="80" t="s">
        <v>393</v>
      </c>
      <c r="D2591" t="s">
        <v>307</v>
      </c>
      <c r="E2591">
        <v>8</v>
      </c>
      <c r="F2591">
        <v>512</v>
      </c>
      <c r="G2591" t="s">
        <v>303</v>
      </c>
      <c r="H2591" t="s">
        <v>304</v>
      </c>
      <c r="I2591" t="s">
        <v>313</v>
      </c>
      <c r="J2591" t="s">
        <v>297</v>
      </c>
      <c r="K2591">
        <f t="shared" si="87"/>
        <v>1</v>
      </c>
    </row>
    <row r="2592" spans="1:11" x14ac:dyDescent="0.25">
      <c r="A2592" s="75" t="str">
        <f t="shared" si="86"/>
        <v>Eurome_15_config_standardHIGH8512FHDWindows 11 Pro</v>
      </c>
      <c r="C2592" s="80" t="s">
        <v>393</v>
      </c>
      <c r="D2592" t="s">
        <v>307</v>
      </c>
      <c r="E2592">
        <v>8</v>
      </c>
      <c r="F2592">
        <v>512</v>
      </c>
      <c r="G2592" t="s">
        <v>303</v>
      </c>
      <c r="H2592" t="s">
        <v>296</v>
      </c>
      <c r="I2592" t="s">
        <v>313</v>
      </c>
      <c r="J2592" t="s">
        <v>297</v>
      </c>
      <c r="K2592">
        <f t="shared" si="87"/>
        <v>1</v>
      </c>
    </row>
    <row r="2593" spans="1:11" x14ac:dyDescent="0.25">
      <c r="A2593" s="75" t="str">
        <f t="shared" si="86"/>
        <v>Eurome_15_config_standardHIGH16512FHDDistribuzione Linux</v>
      </c>
      <c r="C2593" s="80" t="s">
        <v>393</v>
      </c>
      <c r="D2593" t="s">
        <v>307</v>
      </c>
      <c r="E2593">
        <v>16</v>
      </c>
      <c r="F2593">
        <v>512</v>
      </c>
      <c r="G2593" t="s">
        <v>303</v>
      </c>
      <c r="H2593" t="s">
        <v>115</v>
      </c>
      <c r="I2593" t="s">
        <v>313</v>
      </c>
      <c r="J2593" t="s">
        <v>297</v>
      </c>
      <c r="K2593">
        <f t="shared" si="87"/>
        <v>1</v>
      </c>
    </row>
    <row r="2594" spans="1:11" x14ac:dyDescent="0.25">
      <c r="A2594" s="75" t="str">
        <f t="shared" si="86"/>
        <v>Eurome_15_config_standardHIGH16512FHDWindows 11 Pro Education</v>
      </c>
      <c r="C2594" s="80" t="s">
        <v>393</v>
      </c>
      <c r="D2594" t="s">
        <v>307</v>
      </c>
      <c r="E2594">
        <v>16</v>
      </c>
      <c r="F2594">
        <v>512</v>
      </c>
      <c r="G2594" t="s">
        <v>303</v>
      </c>
      <c r="H2594" t="s">
        <v>304</v>
      </c>
      <c r="I2594" t="s">
        <v>313</v>
      </c>
      <c r="J2594" t="s">
        <v>297</v>
      </c>
      <c r="K2594">
        <f t="shared" si="87"/>
        <v>1</v>
      </c>
    </row>
    <row r="2595" spans="1:11" x14ac:dyDescent="0.25">
      <c r="A2595" s="75" t="str">
        <f t="shared" si="86"/>
        <v>Eurome_15_config_standardHIGH16512FHDWindows 11 Pro</v>
      </c>
      <c r="C2595" s="80" t="s">
        <v>393</v>
      </c>
      <c r="D2595" t="s">
        <v>307</v>
      </c>
      <c r="E2595">
        <v>16</v>
      </c>
      <c r="F2595">
        <v>512</v>
      </c>
      <c r="G2595" t="s">
        <v>303</v>
      </c>
      <c r="H2595" t="s">
        <v>296</v>
      </c>
      <c r="I2595" t="s">
        <v>313</v>
      </c>
      <c r="J2595" t="s">
        <v>297</v>
      </c>
      <c r="K2595">
        <f t="shared" si="87"/>
        <v>1</v>
      </c>
    </row>
    <row r="2596" spans="1:11" x14ac:dyDescent="0.25">
      <c r="A2596" s="75" t="str">
        <f t="shared" si="86"/>
        <v>Eurome_15_config_TCOLOW8256HDDistribuzione Linux</v>
      </c>
      <c r="C2596" s="80" t="s">
        <v>393</v>
      </c>
      <c r="D2596" t="s">
        <v>305</v>
      </c>
      <c r="E2596">
        <v>8</v>
      </c>
      <c r="F2596">
        <v>256</v>
      </c>
      <c r="G2596" t="s">
        <v>114</v>
      </c>
      <c r="H2596" t="s">
        <v>115</v>
      </c>
      <c r="I2596" t="s">
        <v>308</v>
      </c>
      <c r="J2596" t="s">
        <v>297</v>
      </c>
      <c r="K2596">
        <f t="shared" si="87"/>
        <v>1</v>
      </c>
    </row>
    <row r="2597" spans="1:11" x14ac:dyDescent="0.25">
      <c r="A2597" s="75" t="str">
        <f t="shared" ref="A2597:A2660" si="88">C2597&amp;"_"&amp;I2597&amp;D2597&amp;E2597&amp;F2597&amp;G2597&amp;H2597</f>
        <v>Eurome_15_config_TCOLOW8256HDWindows 11 Pro Education</v>
      </c>
      <c r="C2597" s="80" t="s">
        <v>393</v>
      </c>
      <c r="D2597" t="s">
        <v>305</v>
      </c>
      <c r="E2597">
        <v>8</v>
      </c>
      <c r="F2597">
        <v>256</v>
      </c>
      <c r="G2597" t="s">
        <v>114</v>
      </c>
      <c r="H2597" t="s">
        <v>304</v>
      </c>
      <c r="I2597" t="s">
        <v>308</v>
      </c>
      <c r="J2597" t="s">
        <v>297</v>
      </c>
      <c r="K2597">
        <f t="shared" si="87"/>
        <v>1</v>
      </c>
    </row>
    <row r="2598" spans="1:11" x14ac:dyDescent="0.25">
      <c r="A2598" s="75" t="str">
        <f t="shared" si="88"/>
        <v>Eurome_15_config_TCOLOW8256HDWindows 11 Pro</v>
      </c>
      <c r="C2598" s="80" t="s">
        <v>393</v>
      </c>
      <c r="D2598" t="s">
        <v>305</v>
      </c>
      <c r="E2598">
        <v>8</v>
      </c>
      <c r="F2598">
        <v>256</v>
      </c>
      <c r="G2598" t="s">
        <v>114</v>
      </c>
      <c r="H2598" t="s">
        <v>296</v>
      </c>
      <c r="I2598" t="s">
        <v>308</v>
      </c>
      <c r="J2598" t="s">
        <v>297</v>
      </c>
      <c r="K2598">
        <f t="shared" si="87"/>
        <v>1</v>
      </c>
    </row>
    <row r="2599" spans="1:11" x14ac:dyDescent="0.25">
      <c r="A2599" s="75" t="str">
        <f t="shared" si="88"/>
        <v>Eurome_15_config_TCOLOW16256HDDistribuzione Linux</v>
      </c>
      <c r="C2599" s="80" t="s">
        <v>393</v>
      </c>
      <c r="D2599" t="s">
        <v>305</v>
      </c>
      <c r="E2599">
        <v>16</v>
      </c>
      <c r="F2599">
        <v>256</v>
      </c>
      <c r="G2599" t="s">
        <v>114</v>
      </c>
      <c r="H2599" t="s">
        <v>115</v>
      </c>
      <c r="I2599" t="s">
        <v>308</v>
      </c>
      <c r="J2599" t="s">
        <v>297</v>
      </c>
      <c r="K2599">
        <f t="shared" si="87"/>
        <v>1</v>
      </c>
    </row>
    <row r="2600" spans="1:11" x14ac:dyDescent="0.25">
      <c r="A2600" s="75" t="str">
        <f t="shared" si="88"/>
        <v>Eurome_15_config_TCOLOW16256HDWindows 11 Pro Education</v>
      </c>
      <c r="C2600" s="80" t="s">
        <v>393</v>
      </c>
      <c r="D2600" t="s">
        <v>305</v>
      </c>
      <c r="E2600">
        <v>16</v>
      </c>
      <c r="F2600">
        <v>256</v>
      </c>
      <c r="G2600" t="s">
        <v>114</v>
      </c>
      <c r="H2600" t="s">
        <v>304</v>
      </c>
      <c r="I2600" t="s">
        <v>308</v>
      </c>
      <c r="J2600" t="s">
        <v>297</v>
      </c>
      <c r="K2600">
        <f t="shared" si="87"/>
        <v>1</v>
      </c>
    </row>
    <row r="2601" spans="1:11" x14ac:dyDescent="0.25">
      <c r="A2601" s="75" t="str">
        <f t="shared" si="88"/>
        <v>Eurome_15_config_TCOLOW16256HDWindows 11 Pro</v>
      </c>
      <c r="C2601" s="80" t="s">
        <v>393</v>
      </c>
      <c r="D2601" t="s">
        <v>305</v>
      </c>
      <c r="E2601">
        <v>16</v>
      </c>
      <c r="F2601">
        <v>256</v>
      </c>
      <c r="G2601" t="s">
        <v>114</v>
      </c>
      <c r="H2601" t="s">
        <v>296</v>
      </c>
      <c r="I2601" t="s">
        <v>308</v>
      </c>
      <c r="J2601" t="s">
        <v>297</v>
      </c>
      <c r="K2601">
        <f t="shared" si="87"/>
        <v>1</v>
      </c>
    </row>
    <row r="2602" spans="1:11" x14ac:dyDescent="0.25">
      <c r="A2602" s="75" t="str">
        <f t="shared" si="88"/>
        <v>Eurome_15_config_TCOLOW8512HDDistribuzione Linux</v>
      </c>
      <c r="C2602" s="80" t="s">
        <v>393</v>
      </c>
      <c r="D2602" t="s">
        <v>305</v>
      </c>
      <c r="E2602">
        <v>8</v>
      </c>
      <c r="F2602">
        <v>512</v>
      </c>
      <c r="G2602" t="s">
        <v>114</v>
      </c>
      <c r="H2602" t="s">
        <v>115</v>
      </c>
      <c r="I2602" t="s">
        <v>308</v>
      </c>
      <c r="J2602" t="s">
        <v>297</v>
      </c>
      <c r="K2602">
        <f t="shared" si="87"/>
        <v>1</v>
      </c>
    </row>
    <row r="2603" spans="1:11" x14ac:dyDescent="0.25">
      <c r="A2603" s="75" t="str">
        <f t="shared" si="88"/>
        <v>Eurome_15_config_TCOLOW8512HDWindows 11 Pro Education</v>
      </c>
      <c r="C2603" s="80" t="s">
        <v>393</v>
      </c>
      <c r="D2603" t="s">
        <v>305</v>
      </c>
      <c r="E2603">
        <v>8</v>
      </c>
      <c r="F2603">
        <v>512</v>
      </c>
      <c r="G2603" t="s">
        <v>114</v>
      </c>
      <c r="H2603" t="s">
        <v>304</v>
      </c>
      <c r="I2603" t="s">
        <v>308</v>
      </c>
      <c r="J2603" t="s">
        <v>297</v>
      </c>
      <c r="K2603">
        <f t="shared" si="87"/>
        <v>1</v>
      </c>
    </row>
    <row r="2604" spans="1:11" x14ac:dyDescent="0.25">
      <c r="A2604" s="75" t="str">
        <f t="shared" si="88"/>
        <v>Eurome_15_config_TCOLOW8512HDWindows 11 Pro</v>
      </c>
      <c r="C2604" s="80" t="s">
        <v>393</v>
      </c>
      <c r="D2604" t="s">
        <v>305</v>
      </c>
      <c r="E2604">
        <v>8</v>
      </c>
      <c r="F2604">
        <v>512</v>
      </c>
      <c r="G2604" t="s">
        <v>114</v>
      </c>
      <c r="H2604" t="s">
        <v>296</v>
      </c>
      <c r="I2604" t="s">
        <v>308</v>
      </c>
      <c r="J2604" t="s">
        <v>297</v>
      </c>
      <c r="K2604">
        <f t="shared" si="87"/>
        <v>1</v>
      </c>
    </row>
    <row r="2605" spans="1:11" x14ac:dyDescent="0.25">
      <c r="A2605" s="75" t="str">
        <f t="shared" si="88"/>
        <v>Eurome_15_config_TCOLOW16512HDDistribuzione Linux</v>
      </c>
      <c r="C2605" s="80" t="s">
        <v>393</v>
      </c>
      <c r="D2605" t="s">
        <v>305</v>
      </c>
      <c r="E2605">
        <v>16</v>
      </c>
      <c r="F2605">
        <v>512</v>
      </c>
      <c r="G2605" t="s">
        <v>114</v>
      </c>
      <c r="H2605" t="s">
        <v>115</v>
      </c>
      <c r="I2605" t="s">
        <v>308</v>
      </c>
      <c r="J2605" t="s">
        <v>297</v>
      </c>
      <c r="K2605">
        <f t="shared" si="87"/>
        <v>1</v>
      </c>
    </row>
    <row r="2606" spans="1:11" x14ac:dyDescent="0.25">
      <c r="A2606" s="75" t="str">
        <f t="shared" si="88"/>
        <v>Eurome_15_config_TCOLOW16512HDWindows 11 Pro Education</v>
      </c>
      <c r="C2606" s="80" t="s">
        <v>393</v>
      </c>
      <c r="D2606" t="s">
        <v>305</v>
      </c>
      <c r="E2606">
        <v>16</v>
      </c>
      <c r="F2606">
        <v>512</v>
      </c>
      <c r="G2606" t="s">
        <v>114</v>
      </c>
      <c r="H2606" t="s">
        <v>304</v>
      </c>
      <c r="I2606" t="s">
        <v>308</v>
      </c>
      <c r="J2606" t="s">
        <v>297</v>
      </c>
      <c r="K2606">
        <f t="shared" si="87"/>
        <v>1</v>
      </c>
    </row>
    <row r="2607" spans="1:11" x14ac:dyDescent="0.25">
      <c r="A2607" s="75" t="str">
        <f t="shared" si="88"/>
        <v>Eurome_15_config_TCOLOW16512HDWindows 11 Pro</v>
      </c>
      <c r="C2607" s="80" t="s">
        <v>393</v>
      </c>
      <c r="D2607" t="s">
        <v>305</v>
      </c>
      <c r="E2607">
        <v>16</v>
      </c>
      <c r="F2607">
        <v>512</v>
      </c>
      <c r="G2607" t="s">
        <v>114</v>
      </c>
      <c r="H2607" t="s">
        <v>296</v>
      </c>
      <c r="I2607" t="s">
        <v>308</v>
      </c>
      <c r="J2607" t="s">
        <v>297</v>
      </c>
      <c r="K2607">
        <f t="shared" si="87"/>
        <v>1</v>
      </c>
    </row>
    <row r="2608" spans="1:11" x14ac:dyDescent="0.25">
      <c r="A2608" s="75" t="str">
        <f t="shared" si="88"/>
        <v>Eurome_15_config_TCOLOW8256FHDDistribuzione Linux</v>
      </c>
      <c r="C2608" s="80" t="s">
        <v>393</v>
      </c>
      <c r="D2608" t="s">
        <v>305</v>
      </c>
      <c r="E2608">
        <v>8</v>
      </c>
      <c r="F2608">
        <v>256</v>
      </c>
      <c r="G2608" t="s">
        <v>303</v>
      </c>
      <c r="H2608" t="s">
        <v>115</v>
      </c>
      <c r="I2608" t="s">
        <v>308</v>
      </c>
      <c r="J2608" t="s">
        <v>297</v>
      </c>
      <c r="K2608">
        <f t="shared" si="87"/>
        <v>1</v>
      </c>
    </row>
    <row r="2609" spans="1:11" x14ac:dyDescent="0.25">
      <c r="A2609" s="75" t="str">
        <f t="shared" si="88"/>
        <v>Eurome_15_config_TCOLOW8256FHDWindows 11 Pro Education</v>
      </c>
      <c r="C2609" s="80" t="s">
        <v>393</v>
      </c>
      <c r="D2609" t="s">
        <v>305</v>
      </c>
      <c r="E2609">
        <v>8</v>
      </c>
      <c r="F2609">
        <v>256</v>
      </c>
      <c r="G2609" t="s">
        <v>303</v>
      </c>
      <c r="H2609" t="s">
        <v>304</v>
      </c>
      <c r="I2609" t="s">
        <v>308</v>
      </c>
      <c r="J2609" t="s">
        <v>297</v>
      </c>
      <c r="K2609">
        <f t="shared" si="87"/>
        <v>1</v>
      </c>
    </row>
    <row r="2610" spans="1:11" x14ac:dyDescent="0.25">
      <c r="A2610" s="75" t="str">
        <f t="shared" si="88"/>
        <v>Eurome_15_config_TCOLOW8256FHDWindows 11 Pro</v>
      </c>
      <c r="C2610" s="80" t="s">
        <v>393</v>
      </c>
      <c r="D2610" t="s">
        <v>305</v>
      </c>
      <c r="E2610">
        <v>8</v>
      </c>
      <c r="F2610">
        <v>256</v>
      </c>
      <c r="G2610" t="s">
        <v>303</v>
      </c>
      <c r="H2610" t="s">
        <v>296</v>
      </c>
      <c r="I2610" t="s">
        <v>308</v>
      </c>
      <c r="J2610" t="s">
        <v>297</v>
      </c>
      <c r="K2610">
        <f t="shared" si="87"/>
        <v>1</v>
      </c>
    </row>
    <row r="2611" spans="1:11" x14ac:dyDescent="0.25">
      <c r="A2611" s="75" t="str">
        <f t="shared" si="88"/>
        <v>Eurome_15_config_TCOLOW16256FHDDistribuzione Linux</v>
      </c>
      <c r="C2611" s="80" t="s">
        <v>393</v>
      </c>
      <c r="D2611" t="s">
        <v>305</v>
      </c>
      <c r="E2611">
        <v>16</v>
      </c>
      <c r="F2611">
        <v>256</v>
      </c>
      <c r="G2611" t="s">
        <v>303</v>
      </c>
      <c r="H2611" t="s">
        <v>115</v>
      </c>
      <c r="I2611" t="s">
        <v>308</v>
      </c>
      <c r="J2611" t="s">
        <v>297</v>
      </c>
      <c r="K2611">
        <f t="shared" si="87"/>
        <v>1</v>
      </c>
    </row>
    <row r="2612" spans="1:11" x14ac:dyDescent="0.25">
      <c r="A2612" s="75" t="str">
        <f t="shared" si="88"/>
        <v>Eurome_15_config_TCOLOW16256FHDWindows 11 Pro Education</v>
      </c>
      <c r="C2612" s="80" t="s">
        <v>393</v>
      </c>
      <c r="D2612" t="s">
        <v>305</v>
      </c>
      <c r="E2612">
        <v>16</v>
      </c>
      <c r="F2612">
        <v>256</v>
      </c>
      <c r="G2612" t="s">
        <v>303</v>
      </c>
      <c r="H2612" t="s">
        <v>304</v>
      </c>
      <c r="I2612" t="s">
        <v>308</v>
      </c>
      <c r="J2612" t="s">
        <v>297</v>
      </c>
      <c r="K2612">
        <f t="shared" si="87"/>
        <v>1</v>
      </c>
    </row>
    <row r="2613" spans="1:11" x14ac:dyDescent="0.25">
      <c r="A2613" s="75" t="str">
        <f t="shared" si="88"/>
        <v>Eurome_15_config_TCOLOW16256FHDWindows 11 Pro</v>
      </c>
      <c r="C2613" s="80" t="s">
        <v>393</v>
      </c>
      <c r="D2613" t="s">
        <v>305</v>
      </c>
      <c r="E2613">
        <v>16</v>
      </c>
      <c r="F2613">
        <v>256</v>
      </c>
      <c r="G2613" t="s">
        <v>303</v>
      </c>
      <c r="H2613" t="s">
        <v>296</v>
      </c>
      <c r="I2613" t="s">
        <v>308</v>
      </c>
      <c r="J2613" t="s">
        <v>297</v>
      </c>
      <c r="K2613">
        <f t="shared" si="87"/>
        <v>1</v>
      </c>
    </row>
    <row r="2614" spans="1:11" x14ac:dyDescent="0.25">
      <c r="A2614" s="75" t="str">
        <f t="shared" si="88"/>
        <v>Eurome_15_config_TCOLOW8512FHDDistribuzione Linux</v>
      </c>
      <c r="C2614" s="80" t="s">
        <v>393</v>
      </c>
      <c r="D2614" t="s">
        <v>305</v>
      </c>
      <c r="E2614">
        <v>8</v>
      </c>
      <c r="F2614">
        <v>512</v>
      </c>
      <c r="G2614" t="s">
        <v>303</v>
      </c>
      <c r="H2614" t="s">
        <v>115</v>
      </c>
      <c r="I2614" t="s">
        <v>308</v>
      </c>
      <c r="J2614" t="s">
        <v>297</v>
      </c>
      <c r="K2614">
        <f t="shared" si="87"/>
        <v>1</v>
      </c>
    </row>
    <row r="2615" spans="1:11" x14ac:dyDescent="0.25">
      <c r="A2615" s="75" t="str">
        <f t="shared" si="88"/>
        <v>Eurome_15_config_TCOLOW8512FHDWindows 11 Pro Education</v>
      </c>
      <c r="C2615" s="80" t="s">
        <v>393</v>
      </c>
      <c r="D2615" t="s">
        <v>305</v>
      </c>
      <c r="E2615">
        <v>8</v>
      </c>
      <c r="F2615">
        <v>512</v>
      </c>
      <c r="G2615" t="s">
        <v>303</v>
      </c>
      <c r="H2615" t="s">
        <v>304</v>
      </c>
      <c r="I2615" t="s">
        <v>308</v>
      </c>
      <c r="J2615" t="s">
        <v>297</v>
      </c>
      <c r="K2615">
        <f t="shared" si="87"/>
        <v>1</v>
      </c>
    </row>
    <row r="2616" spans="1:11" x14ac:dyDescent="0.25">
      <c r="A2616" s="75" t="str">
        <f t="shared" si="88"/>
        <v>Eurome_15_config_TCOLOW8512FHDWindows 11 Pro</v>
      </c>
      <c r="C2616" s="80" t="s">
        <v>393</v>
      </c>
      <c r="D2616" t="s">
        <v>305</v>
      </c>
      <c r="E2616">
        <v>8</v>
      </c>
      <c r="F2616">
        <v>512</v>
      </c>
      <c r="G2616" t="s">
        <v>303</v>
      </c>
      <c r="H2616" t="s">
        <v>296</v>
      </c>
      <c r="I2616" t="s">
        <v>308</v>
      </c>
      <c r="J2616" t="s">
        <v>297</v>
      </c>
      <c r="K2616">
        <f t="shared" si="87"/>
        <v>1</v>
      </c>
    </row>
    <row r="2617" spans="1:11" x14ac:dyDescent="0.25">
      <c r="A2617" s="75" t="str">
        <f t="shared" si="88"/>
        <v>Eurome_15_config_TCOLOW16512FHDDistribuzione Linux</v>
      </c>
      <c r="C2617" s="80" t="s">
        <v>393</v>
      </c>
      <c r="D2617" t="s">
        <v>305</v>
      </c>
      <c r="E2617">
        <v>16</v>
      </c>
      <c r="F2617">
        <v>512</v>
      </c>
      <c r="G2617" t="s">
        <v>303</v>
      </c>
      <c r="H2617" t="s">
        <v>115</v>
      </c>
      <c r="I2617" t="s">
        <v>308</v>
      </c>
      <c r="J2617" t="s">
        <v>297</v>
      </c>
      <c r="K2617">
        <f t="shared" si="87"/>
        <v>1</v>
      </c>
    </row>
    <row r="2618" spans="1:11" x14ac:dyDescent="0.25">
      <c r="A2618" s="75" t="str">
        <f t="shared" si="88"/>
        <v>Eurome_15_config_TCOLOW16512FHDWindows 11 Pro Education</v>
      </c>
      <c r="C2618" s="80" t="s">
        <v>393</v>
      </c>
      <c r="D2618" t="s">
        <v>305</v>
      </c>
      <c r="E2618">
        <v>16</v>
      </c>
      <c r="F2618">
        <v>512</v>
      </c>
      <c r="G2618" t="s">
        <v>303</v>
      </c>
      <c r="H2618" t="s">
        <v>304</v>
      </c>
      <c r="I2618" t="s">
        <v>308</v>
      </c>
      <c r="J2618" t="s">
        <v>297</v>
      </c>
      <c r="K2618">
        <f t="shared" si="87"/>
        <v>1</v>
      </c>
    </row>
    <row r="2619" spans="1:11" x14ac:dyDescent="0.25">
      <c r="A2619" s="75" t="str">
        <f t="shared" si="88"/>
        <v>Eurome_15_config_TCOLOW16512FHDWindows 11 Pro</v>
      </c>
      <c r="C2619" s="80" t="s">
        <v>393</v>
      </c>
      <c r="D2619" t="s">
        <v>305</v>
      </c>
      <c r="E2619">
        <v>16</v>
      </c>
      <c r="F2619">
        <v>512</v>
      </c>
      <c r="G2619" t="s">
        <v>303</v>
      </c>
      <c r="H2619" t="s">
        <v>296</v>
      </c>
      <c r="I2619" t="s">
        <v>308</v>
      </c>
      <c r="J2619" t="s">
        <v>297</v>
      </c>
      <c r="K2619">
        <f t="shared" si="87"/>
        <v>1</v>
      </c>
    </row>
    <row r="2620" spans="1:11" x14ac:dyDescent="0.25">
      <c r="A2620" s="75" t="str">
        <f t="shared" si="88"/>
        <v>Eurome_15_config_TCOMID8256HDDistribuzione Linux</v>
      </c>
      <c r="C2620" s="80" t="s">
        <v>393</v>
      </c>
      <c r="D2620" t="s">
        <v>306</v>
      </c>
      <c r="E2620">
        <v>8</v>
      </c>
      <c r="F2620">
        <v>256</v>
      </c>
      <c r="G2620" t="s">
        <v>114</v>
      </c>
      <c r="H2620" t="s">
        <v>115</v>
      </c>
      <c r="I2620" t="s">
        <v>308</v>
      </c>
      <c r="J2620" t="s">
        <v>297</v>
      </c>
      <c r="K2620">
        <f t="shared" si="87"/>
        <v>1</v>
      </c>
    </row>
    <row r="2621" spans="1:11" x14ac:dyDescent="0.25">
      <c r="A2621" s="75" t="str">
        <f t="shared" si="88"/>
        <v>Eurome_15_config_TCOMID8256HDWindows 11 Pro Education</v>
      </c>
      <c r="C2621" s="80" t="s">
        <v>393</v>
      </c>
      <c r="D2621" t="s">
        <v>306</v>
      </c>
      <c r="E2621">
        <v>8</v>
      </c>
      <c r="F2621">
        <v>256</v>
      </c>
      <c r="G2621" t="s">
        <v>114</v>
      </c>
      <c r="H2621" t="s">
        <v>304</v>
      </c>
      <c r="I2621" t="s">
        <v>308</v>
      </c>
      <c r="J2621" t="s">
        <v>297</v>
      </c>
      <c r="K2621">
        <f t="shared" si="87"/>
        <v>1</v>
      </c>
    </row>
    <row r="2622" spans="1:11" x14ac:dyDescent="0.25">
      <c r="A2622" s="75" t="str">
        <f t="shared" si="88"/>
        <v>Eurome_15_config_TCOMID8256HDWindows 11 Pro</v>
      </c>
      <c r="C2622" s="80" t="s">
        <v>393</v>
      </c>
      <c r="D2622" t="s">
        <v>306</v>
      </c>
      <c r="E2622">
        <v>8</v>
      </c>
      <c r="F2622">
        <v>256</v>
      </c>
      <c r="G2622" t="s">
        <v>114</v>
      </c>
      <c r="H2622" t="s">
        <v>296</v>
      </c>
      <c r="I2622" t="s">
        <v>308</v>
      </c>
      <c r="J2622" t="s">
        <v>297</v>
      </c>
      <c r="K2622">
        <f t="shared" si="87"/>
        <v>1</v>
      </c>
    </row>
    <row r="2623" spans="1:11" x14ac:dyDescent="0.25">
      <c r="A2623" s="75" t="str">
        <f t="shared" si="88"/>
        <v>Eurome_15_config_TCOMID16256HDDistribuzione Linux</v>
      </c>
      <c r="C2623" s="80" t="s">
        <v>393</v>
      </c>
      <c r="D2623" t="s">
        <v>306</v>
      </c>
      <c r="E2623">
        <v>16</v>
      </c>
      <c r="F2623">
        <v>256</v>
      </c>
      <c r="G2623" t="s">
        <v>114</v>
      </c>
      <c r="H2623" t="s">
        <v>115</v>
      </c>
      <c r="I2623" t="s">
        <v>308</v>
      </c>
      <c r="J2623" t="s">
        <v>297</v>
      </c>
      <c r="K2623">
        <f t="shared" si="87"/>
        <v>1</v>
      </c>
    </row>
    <row r="2624" spans="1:11" x14ac:dyDescent="0.25">
      <c r="A2624" s="75" t="str">
        <f t="shared" si="88"/>
        <v>Eurome_15_config_TCOMID16256HDWindows 11 Pro Education</v>
      </c>
      <c r="C2624" s="80" t="s">
        <v>393</v>
      </c>
      <c r="D2624" t="s">
        <v>306</v>
      </c>
      <c r="E2624">
        <v>16</v>
      </c>
      <c r="F2624">
        <v>256</v>
      </c>
      <c r="G2624" t="s">
        <v>114</v>
      </c>
      <c r="H2624" t="s">
        <v>304</v>
      </c>
      <c r="I2624" t="s">
        <v>308</v>
      </c>
      <c r="J2624" t="s">
        <v>297</v>
      </c>
      <c r="K2624">
        <f t="shared" si="87"/>
        <v>1</v>
      </c>
    </row>
    <row r="2625" spans="1:11" x14ac:dyDescent="0.25">
      <c r="A2625" s="75" t="str">
        <f t="shared" si="88"/>
        <v>Eurome_15_config_TCOMID16256HDWindows 11 Pro</v>
      </c>
      <c r="C2625" s="80" t="s">
        <v>393</v>
      </c>
      <c r="D2625" t="s">
        <v>306</v>
      </c>
      <c r="E2625">
        <v>16</v>
      </c>
      <c r="F2625">
        <v>256</v>
      </c>
      <c r="G2625" t="s">
        <v>114</v>
      </c>
      <c r="H2625" t="s">
        <v>296</v>
      </c>
      <c r="I2625" t="s">
        <v>308</v>
      </c>
      <c r="J2625" t="s">
        <v>297</v>
      </c>
      <c r="K2625">
        <f t="shared" si="87"/>
        <v>1</v>
      </c>
    </row>
    <row r="2626" spans="1:11" x14ac:dyDescent="0.25">
      <c r="A2626" s="75" t="str">
        <f t="shared" si="88"/>
        <v>Eurome_15_config_TCOMID8512HDDistribuzione Linux</v>
      </c>
      <c r="C2626" s="80" t="s">
        <v>393</v>
      </c>
      <c r="D2626" t="s">
        <v>306</v>
      </c>
      <c r="E2626">
        <v>8</v>
      </c>
      <c r="F2626">
        <v>512</v>
      </c>
      <c r="G2626" t="s">
        <v>114</v>
      </c>
      <c r="H2626" t="s">
        <v>115</v>
      </c>
      <c r="I2626" t="s">
        <v>308</v>
      </c>
      <c r="J2626" t="s">
        <v>297</v>
      </c>
      <c r="K2626">
        <f t="shared" si="87"/>
        <v>1</v>
      </c>
    </row>
    <row r="2627" spans="1:11" x14ac:dyDescent="0.25">
      <c r="A2627" s="75" t="str">
        <f t="shared" si="88"/>
        <v>Eurome_15_config_TCOMID8512HDWindows 11 Pro Education</v>
      </c>
      <c r="C2627" s="80" t="s">
        <v>393</v>
      </c>
      <c r="D2627" t="s">
        <v>306</v>
      </c>
      <c r="E2627">
        <v>8</v>
      </c>
      <c r="F2627">
        <v>512</v>
      </c>
      <c r="G2627" t="s">
        <v>114</v>
      </c>
      <c r="H2627" t="s">
        <v>304</v>
      </c>
      <c r="I2627" t="s">
        <v>308</v>
      </c>
      <c r="J2627" t="s">
        <v>297</v>
      </c>
      <c r="K2627">
        <f t="shared" si="87"/>
        <v>1</v>
      </c>
    </row>
    <row r="2628" spans="1:11" x14ac:dyDescent="0.25">
      <c r="A2628" s="75" t="str">
        <f t="shared" si="88"/>
        <v>Eurome_15_config_TCOMID8512HDWindows 11 Pro</v>
      </c>
      <c r="C2628" s="80" t="s">
        <v>393</v>
      </c>
      <c r="D2628" t="s">
        <v>306</v>
      </c>
      <c r="E2628">
        <v>8</v>
      </c>
      <c r="F2628">
        <v>512</v>
      </c>
      <c r="G2628" t="s">
        <v>114</v>
      </c>
      <c r="H2628" t="s">
        <v>296</v>
      </c>
      <c r="I2628" t="s">
        <v>308</v>
      </c>
      <c r="J2628" t="s">
        <v>297</v>
      </c>
      <c r="K2628">
        <f t="shared" si="87"/>
        <v>1</v>
      </c>
    </row>
    <row r="2629" spans="1:11" x14ac:dyDescent="0.25">
      <c r="A2629" s="75" t="str">
        <f t="shared" si="88"/>
        <v>Eurome_15_config_TCOMID16512HDDistribuzione Linux</v>
      </c>
      <c r="C2629" s="80" t="s">
        <v>393</v>
      </c>
      <c r="D2629" t="s">
        <v>306</v>
      </c>
      <c r="E2629">
        <v>16</v>
      </c>
      <c r="F2629">
        <v>512</v>
      </c>
      <c r="G2629" t="s">
        <v>114</v>
      </c>
      <c r="H2629" t="s">
        <v>115</v>
      </c>
      <c r="I2629" t="s">
        <v>308</v>
      </c>
      <c r="J2629" t="s">
        <v>297</v>
      </c>
      <c r="K2629">
        <f t="shared" si="87"/>
        <v>1</v>
      </c>
    </row>
    <row r="2630" spans="1:11" x14ac:dyDescent="0.25">
      <c r="A2630" s="75" t="str">
        <f t="shared" si="88"/>
        <v>Eurome_15_config_TCOMID16512HDWindows 11 Pro Education</v>
      </c>
      <c r="C2630" s="80" t="s">
        <v>393</v>
      </c>
      <c r="D2630" t="s">
        <v>306</v>
      </c>
      <c r="E2630">
        <v>16</v>
      </c>
      <c r="F2630">
        <v>512</v>
      </c>
      <c r="G2630" t="s">
        <v>114</v>
      </c>
      <c r="H2630" t="s">
        <v>304</v>
      </c>
      <c r="I2630" t="s">
        <v>308</v>
      </c>
      <c r="J2630" t="s">
        <v>297</v>
      </c>
      <c r="K2630">
        <f t="shared" si="87"/>
        <v>1</v>
      </c>
    </row>
    <row r="2631" spans="1:11" x14ac:dyDescent="0.25">
      <c r="A2631" s="75" t="str">
        <f t="shared" si="88"/>
        <v>Eurome_15_config_TCOMID16512HDWindows 11 Pro</v>
      </c>
      <c r="C2631" s="80" t="s">
        <v>393</v>
      </c>
      <c r="D2631" t="s">
        <v>306</v>
      </c>
      <c r="E2631">
        <v>16</v>
      </c>
      <c r="F2631">
        <v>512</v>
      </c>
      <c r="G2631" t="s">
        <v>114</v>
      </c>
      <c r="H2631" t="s">
        <v>296</v>
      </c>
      <c r="I2631" t="s">
        <v>308</v>
      </c>
      <c r="J2631" t="s">
        <v>297</v>
      </c>
      <c r="K2631">
        <f t="shared" si="87"/>
        <v>1</v>
      </c>
    </row>
    <row r="2632" spans="1:11" x14ac:dyDescent="0.25">
      <c r="A2632" s="75" t="str">
        <f t="shared" si="88"/>
        <v>Eurome_15_config_TCOMID8256FHDDistribuzione Linux</v>
      </c>
      <c r="C2632" s="80" t="s">
        <v>393</v>
      </c>
      <c r="D2632" t="s">
        <v>306</v>
      </c>
      <c r="E2632">
        <v>8</v>
      </c>
      <c r="F2632">
        <v>256</v>
      </c>
      <c r="G2632" t="s">
        <v>303</v>
      </c>
      <c r="H2632" t="s">
        <v>115</v>
      </c>
      <c r="I2632" t="s">
        <v>308</v>
      </c>
      <c r="J2632" t="s">
        <v>297</v>
      </c>
      <c r="K2632">
        <f t="shared" si="87"/>
        <v>1</v>
      </c>
    </row>
    <row r="2633" spans="1:11" x14ac:dyDescent="0.25">
      <c r="A2633" s="75" t="str">
        <f t="shared" si="88"/>
        <v>Eurome_15_config_TCOMID8256FHDWindows 11 Pro Education</v>
      </c>
      <c r="C2633" s="80" t="s">
        <v>393</v>
      </c>
      <c r="D2633" t="s">
        <v>306</v>
      </c>
      <c r="E2633">
        <v>8</v>
      </c>
      <c r="F2633">
        <v>256</v>
      </c>
      <c r="G2633" t="s">
        <v>303</v>
      </c>
      <c r="H2633" t="s">
        <v>304</v>
      </c>
      <c r="I2633" t="s">
        <v>308</v>
      </c>
      <c r="J2633" t="s">
        <v>297</v>
      </c>
      <c r="K2633">
        <f t="shared" si="87"/>
        <v>1</v>
      </c>
    </row>
    <row r="2634" spans="1:11" x14ac:dyDescent="0.25">
      <c r="A2634" s="75" t="str">
        <f t="shared" si="88"/>
        <v>Eurome_15_config_TCOMID8256FHDWindows 11 Pro</v>
      </c>
      <c r="C2634" s="80" t="s">
        <v>393</v>
      </c>
      <c r="D2634" t="s">
        <v>306</v>
      </c>
      <c r="E2634">
        <v>8</v>
      </c>
      <c r="F2634">
        <v>256</v>
      </c>
      <c r="G2634" t="s">
        <v>303</v>
      </c>
      <c r="H2634" t="s">
        <v>296</v>
      </c>
      <c r="I2634" t="s">
        <v>308</v>
      </c>
      <c r="J2634" t="s">
        <v>297</v>
      </c>
      <c r="K2634">
        <f t="shared" si="87"/>
        <v>1</v>
      </c>
    </row>
    <row r="2635" spans="1:11" x14ac:dyDescent="0.25">
      <c r="A2635" s="75" t="str">
        <f t="shared" si="88"/>
        <v>Eurome_15_config_TCOMID16256FHDDistribuzione Linux</v>
      </c>
      <c r="C2635" s="80" t="s">
        <v>393</v>
      </c>
      <c r="D2635" t="s">
        <v>306</v>
      </c>
      <c r="E2635">
        <v>16</v>
      </c>
      <c r="F2635">
        <v>256</v>
      </c>
      <c r="G2635" t="s">
        <v>303</v>
      </c>
      <c r="H2635" t="s">
        <v>115</v>
      </c>
      <c r="I2635" t="s">
        <v>308</v>
      </c>
      <c r="J2635" t="s">
        <v>297</v>
      </c>
      <c r="K2635">
        <f t="shared" si="87"/>
        <v>1</v>
      </c>
    </row>
    <row r="2636" spans="1:11" x14ac:dyDescent="0.25">
      <c r="A2636" s="75" t="str">
        <f t="shared" si="88"/>
        <v>Eurome_15_config_TCOMID16256FHDWindows 11 Pro Education</v>
      </c>
      <c r="C2636" s="80" t="s">
        <v>393</v>
      </c>
      <c r="D2636" t="s">
        <v>306</v>
      </c>
      <c r="E2636">
        <v>16</v>
      </c>
      <c r="F2636">
        <v>256</v>
      </c>
      <c r="G2636" t="s">
        <v>303</v>
      </c>
      <c r="H2636" t="s">
        <v>304</v>
      </c>
      <c r="I2636" t="s">
        <v>308</v>
      </c>
      <c r="J2636" t="s">
        <v>297</v>
      </c>
      <c r="K2636">
        <f t="shared" si="87"/>
        <v>1</v>
      </c>
    </row>
    <row r="2637" spans="1:11" x14ac:dyDescent="0.25">
      <c r="A2637" s="75" t="str">
        <f t="shared" si="88"/>
        <v>Eurome_15_config_TCOMID16256FHDWindows 11 Pro</v>
      </c>
      <c r="C2637" s="80" t="s">
        <v>393</v>
      </c>
      <c r="D2637" t="s">
        <v>306</v>
      </c>
      <c r="E2637">
        <v>16</v>
      </c>
      <c r="F2637">
        <v>256</v>
      </c>
      <c r="G2637" t="s">
        <v>303</v>
      </c>
      <c r="H2637" t="s">
        <v>296</v>
      </c>
      <c r="I2637" t="s">
        <v>308</v>
      </c>
      <c r="J2637" t="s">
        <v>297</v>
      </c>
      <c r="K2637">
        <f t="shared" ref="K2637:K2700" si="89">+IF(J2637="NO",0,1)</f>
        <v>1</v>
      </c>
    </row>
    <row r="2638" spans="1:11" x14ac:dyDescent="0.25">
      <c r="A2638" s="75" t="str">
        <f t="shared" si="88"/>
        <v>Eurome_15_config_TCOMID8512FHDDistribuzione Linux</v>
      </c>
      <c r="C2638" s="80" t="s">
        <v>393</v>
      </c>
      <c r="D2638" t="s">
        <v>306</v>
      </c>
      <c r="E2638">
        <v>8</v>
      </c>
      <c r="F2638">
        <v>512</v>
      </c>
      <c r="G2638" t="s">
        <v>303</v>
      </c>
      <c r="H2638" t="s">
        <v>115</v>
      </c>
      <c r="I2638" t="s">
        <v>308</v>
      </c>
      <c r="J2638" t="s">
        <v>297</v>
      </c>
      <c r="K2638">
        <f t="shared" si="89"/>
        <v>1</v>
      </c>
    </row>
    <row r="2639" spans="1:11" x14ac:dyDescent="0.25">
      <c r="A2639" s="75" t="str">
        <f t="shared" si="88"/>
        <v>Eurome_15_config_TCOMID8512FHDWindows 11 Pro Education</v>
      </c>
      <c r="C2639" s="80" t="s">
        <v>393</v>
      </c>
      <c r="D2639" t="s">
        <v>306</v>
      </c>
      <c r="E2639">
        <v>8</v>
      </c>
      <c r="F2639">
        <v>512</v>
      </c>
      <c r="G2639" t="s">
        <v>303</v>
      </c>
      <c r="H2639" t="s">
        <v>304</v>
      </c>
      <c r="I2639" t="s">
        <v>308</v>
      </c>
      <c r="J2639" t="s">
        <v>297</v>
      </c>
      <c r="K2639">
        <f t="shared" si="89"/>
        <v>1</v>
      </c>
    </row>
    <row r="2640" spans="1:11" x14ac:dyDescent="0.25">
      <c r="A2640" s="75" t="str">
        <f t="shared" si="88"/>
        <v>Eurome_15_config_TCOMID8512FHDWindows 11 Pro</v>
      </c>
      <c r="C2640" s="80" t="s">
        <v>393</v>
      </c>
      <c r="D2640" t="s">
        <v>306</v>
      </c>
      <c r="E2640">
        <v>8</v>
      </c>
      <c r="F2640">
        <v>512</v>
      </c>
      <c r="G2640" t="s">
        <v>303</v>
      </c>
      <c r="H2640" t="s">
        <v>296</v>
      </c>
      <c r="I2640" t="s">
        <v>308</v>
      </c>
      <c r="J2640" t="s">
        <v>297</v>
      </c>
      <c r="K2640">
        <f t="shared" si="89"/>
        <v>1</v>
      </c>
    </row>
    <row r="2641" spans="1:11" x14ac:dyDescent="0.25">
      <c r="A2641" s="75" t="str">
        <f t="shared" si="88"/>
        <v>Eurome_15_config_TCOMID16512FHDDistribuzione Linux</v>
      </c>
      <c r="C2641" s="80" t="s">
        <v>393</v>
      </c>
      <c r="D2641" t="s">
        <v>306</v>
      </c>
      <c r="E2641">
        <v>16</v>
      </c>
      <c r="F2641">
        <v>512</v>
      </c>
      <c r="G2641" t="s">
        <v>303</v>
      </c>
      <c r="H2641" t="s">
        <v>115</v>
      </c>
      <c r="I2641" t="s">
        <v>308</v>
      </c>
      <c r="J2641" t="s">
        <v>297</v>
      </c>
      <c r="K2641">
        <f t="shared" si="89"/>
        <v>1</v>
      </c>
    </row>
    <row r="2642" spans="1:11" x14ac:dyDescent="0.25">
      <c r="A2642" s="75" t="str">
        <f t="shared" si="88"/>
        <v>Eurome_15_config_TCOMID16512FHDWindows 11 Pro Education</v>
      </c>
      <c r="C2642" s="80" t="s">
        <v>393</v>
      </c>
      <c r="D2642" t="s">
        <v>306</v>
      </c>
      <c r="E2642">
        <v>16</v>
      </c>
      <c r="F2642">
        <v>512</v>
      </c>
      <c r="G2642" t="s">
        <v>303</v>
      </c>
      <c r="H2642" t="s">
        <v>304</v>
      </c>
      <c r="I2642" t="s">
        <v>308</v>
      </c>
      <c r="J2642" t="s">
        <v>297</v>
      </c>
      <c r="K2642">
        <f t="shared" si="89"/>
        <v>1</v>
      </c>
    </row>
    <row r="2643" spans="1:11" x14ac:dyDescent="0.25">
      <c r="A2643" s="75" t="str">
        <f t="shared" si="88"/>
        <v>Eurome_15_config_TCOMID16512FHDWindows 11 Pro</v>
      </c>
      <c r="C2643" s="80" t="s">
        <v>393</v>
      </c>
      <c r="D2643" t="s">
        <v>306</v>
      </c>
      <c r="E2643">
        <v>16</v>
      </c>
      <c r="F2643">
        <v>512</v>
      </c>
      <c r="G2643" t="s">
        <v>303</v>
      </c>
      <c r="H2643" t="s">
        <v>296</v>
      </c>
      <c r="I2643" t="s">
        <v>308</v>
      </c>
      <c r="J2643" t="s">
        <v>297</v>
      </c>
      <c r="K2643">
        <f t="shared" si="89"/>
        <v>1</v>
      </c>
    </row>
    <row r="2644" spans="1:11" x14ac:dyDescent="0.25">
      <c r="A2644" s="75" t="str">
        <f t="shared" si="88"/>
        <v>Eurome_15_config_TCOHIGH8256HDDistribuzione Linux</v>
      </c>
      <c r="C2644" s="80" t="s">
        <v>393</v>
      </c>
      <c r="D2644" t="s">
        <v>307</v>
      </c>
      <c r="E2644">
        <v>8</v>
      </c>
      <c r="F2644">
        <v>256</v>
      </c>
      <c r="G2644" t="s">
        <v>114</v>
      </c>
      <c r="H2644" t="s">
        <v>115</v>
      </c>
      <c r="I2644" t="s">
        <v>308</v>
      </c>
      <c r="J2644" t="s">
        <v>297</v>
      </c>
      <c r="K2644">
        <f t="shared" si="89"/>
        <v>1</v>
      </c>
    </row>
    <row r="2645" spans="1:11" x14ac:dyDescent="0.25">
      <c r="A2645" s="75" t="str">
        <f t="shared" si="88"/>
        <v>Eurome_15_config_TCOHIGH8256HDWindows 11 Pro Education</v>
      </c>
      <c r="C2645" s="80" t="s">
        <v>393</v>
      </c>
      <c r="D2645" t="s">
        <v>307</v>
      </c>
      <c r="E2645">
        <v>8</v>
      </c>
      <c r="F2645">
        <v>256</v>
      </c>
      <c r="G2645" t="s">
        <v>114</v>
      </c>
      <c r="H2645" t="s">
        <v>304</v>
      </c>
      <c r="I2645" t="s">
        <v>308</v>
      </c>
      <c r="J2645" t="s">
        <v>297</v>
      </c>
      <c r="K2645">
        <f t="shared" si="89"/>
        <v>1</v>
      </c>
    </row>
    <row r="2646" spans="1:11" x14ac:dyDescent="0.25">
      <c r="A2646" s="75" t="str">
        <f t="shared" si="88"/>
        <v>Eurome_15_config_TCOHIGH8256HDWindows 11 Pro</v>
      </c>
      <c r="C2646" s="80" t="s">
        <v>393</v>
      </c>
      <c r="D2646" t="s">
        <v>307</v>
      </c>
      <c r="E2646">
        <v>8</v>
      </c>
      <c r="F2646">
        <v>256</v>
      </c>
      <c r="G2646" t="s">
        <v>114</v>
      </c>
      <c r="H2646" t="s">
        <v>296</v>
      </c>
      <c r="I2646" t="s">
        <v>308</v>
      </c>
      <c r="J2646" t="s">
        <v>297</v>
      </c>
      <c r="K2646">
        <f t="shared" si="89"/>
        <v>1</v>
      </c>
    </row>
    <row r="2647" spans="1:11" x14ac:dyDescent="0.25">
      <c r="A2647" s="75" t="str">
        <f t="shared" si="88"/>
        <v>Eurome_15_config_TCOHIGH16256HDDistribuzione Linux</v>
      </c>
      <c r="C2647" s="80" t="s">
        <v>393</v>
      </c>
      <c r="D2647" t="s">
        <v>307</v>
      </c>
      <c r="E2647">
        <v>16</v>
      </c>
      <c r="F2647">
        <v>256</v>
      </c>
      <c r="G2647" t="s">
        <v>114</v>
      </c>
      <c r="H2647" t="s">
        <v>115</v>
      </c>
      <c r="I2647" t="s">
        <v>308</v>
      </c>
      <c r="J2647" t="s">
        <v>297</v>
      </c>
      <c r="K2647">
        <f t="shared" si="89"/>
        <v>1</v>
      </c>
    </row>
    <row r="2648" spans="1:11" x14ac:dyDescent="0.25">
      <c r="A2648" s="75" t="str">
        <f t="shared" si="88"/>
        <v>Eurome_15_config_TCOHIGH16256HDWindows 11 Pro Education</v>
      </c>
      <c r="C2648" s="80" t="s">
        <v>393</v>
      </c>
      <c r="D2648" t="s">
        <v>307</v>
      </c>
      <c r="E2648">
        <v>16</v>
      </c>
      <c r="F2648">
        <v>256</v>
      </c>
      <c r="G2648" t="s">
        <v>114</v>
      </c>
      <c r="H2648" t="s">
        <v>304</v>
      </c>
      <c r="I2648" t="s">
        <v>308</v>
      </c>
      <c r="J2648" t="s">
        <v>297</v>
      </c>
      <c r="K2648">
        <f t="shared" si="89"/>
        <v>1</v>
      </c>
    </row>
    <row r="2649" spans="1:11" x14ac:dyDescent="0.25">
      <c r="A2649" s="75" t="str">
        <f t="shared" si="88"/>
        <v>Eurome_15_config_TCOHIGH16256HDWindows 11 Pro</v>
      </c>
      <c r="C2649" s="80" t="s">
        <v>393</v>
      </c>
      <c r="D2649" t="s">
        <v>307</v>
      </c>
      <c r="E2649">
        <v>16</v>
      </c>
      <c r="F2649">
        <v>256</v>
      </c>
      <c r="G2649" t="s">
        <v>114</v>
      </c>
      <c r="H2649" t="s">
        <v>296</v>
      </c>
      <c r="I2649" t="s">
        <v>308</v>
      </c>
      <c r="J2649" t="s">
        <v>297</v>
      </c>
      <c r="K2649">
        <f t="shared" si="89"/>
        <v>1</v>
      </c>
    </row>
    <row r="2650" spans="1:11" x14ac:dyDescent="0.25">
      <c r="A2650" s="75" t="str">
        <f t="shared" si="88"/>
        <v>Eurome_15_config_TCOHIGH8512HDDistribuzione Linux</v>
      </c>
      <c r="C2650" s="80" t="s">
        <v>393</v>
      </c>
      <c r="D2650" t="s">
        <v>307</v>
      </c>
      <c r="E2650">
        <v>8</v>
      </c>
      <c r="F2650">
        <v>512</v>
      </c>
      <c r="G2650" t="s">
        <v>114</v>
      </c>
      <c r="H2650" t="s">
        <v>115</v>
      </c>
      <c r="I2650" t="s">
        <v>308</v>
      </c>
      <c r="J2650" t="s">
        <v>297</v>
      </c>
      <c r="K2650">
        <f t="shared" si="89"/>
        <v>1</v>
      </c>
    </row>
    <row r="2651" spans="1:11" x14ac:dyDescent="0.25">
      <c r="A2651" s="75" t="str">
        <f t="shared" si="88"/>
        <v>Eurome_15_config_TCOHIGH8512HDWindows 11 Pro Education</v>
      </c>
      <c r="C2651" s="80" t="s">
        <v>393</v>
      </c>
      <c r="D2651" t="s">
        <v>307</v>
      </c>
      <c r="E2651">
        <v>8</v>
      </c>
      <c r="F2651">
        <v>512</v>
      </c>
      <c r="G2651" t="s">
        <v>114</v>
      </c>
      <c r="H2651" t="s">
        <v>304</v>
      </c>
      <c r="I2651" t="s">
        <v>308</v>
      </c>
      <c r="J2651" t="s">
        <v>297</v>
      </c>
      <c r="K2651">
        <f t="shared" si="89"/>
        <v>1</v>
      </c>
    </row>
    <row r="2652" spans="1:11" x14ac:dyDescent="0.25">
      <c r="A2652" s="75" t="str">
        <f t="shared" si="88"/>
        <v>Eurome_15_config_TCOHIGH8512HDWindows 11 Pro</v>
      </c>
      <c r="C2652" s="80" t="s">
        <v>393</v>
      </c>
      <c r="D2652" t="s">
        <v>307</v>
      </c>
      <c r="E2652">
        <v>8</v>
      </c>
      <c r="F2652">
        <v>512</v>
      </c>
      <c r="G2652" t="s">
        <v>114</v>
      </c>
      <c r="H2652" t="s">
        <v>296</v>
      </c>
      <c r="I2652" t="s">
        <v>308</v>
      </c>
      <c r="J2652" t="s">
        <v>297</v>
      </c>
      <c r="K2652">
        <f t="shared" si="89"/>
        <v>1</v>
      </c>
    </row>
    <row r="2653" spans="1:11" x14ac:dyDescent="0.25">
      <c r="A2653" s="75" t="str">
        <f t="shared" si="88"/>
        <v>Eurome_15_config_TCOHIGH16512HDDistribuzione Linux</v>
      </c>
      <c r="C2653" s="80" t="s">
        <v>393</v>
      </c>
      <c r="D2653" t="s">
        <v>307</v>
      </c>
      <c r="E2653">
        <v>16</v>
      </c>
      <c r="F2653">
        <v>512</v>
      </c>
      <c r="G2653" t="s">
        <v>114</v>
      </c>
      <c r="H2653" t="s">
        <v>115</v>
      </c>
      <c r="I2653" t="s">
        <v>308</v>
      </c>
      <c r="J2653" t="s">
        <v>297</v>
      </c>
      <c r="K2653">
        <f t="shared" si="89"/>
        <v>1</v>
      </c>
    </row>
    <row r="2654" spans="1:11" x14ac:dyDescent="0.25">
      <c r="A2654" s="75" t="str">
        <f t="shared" si="88"/>
        <v>Eurome_15_config_TCOHIGH16512HDWindows 11 Pro Education</v>
      </c>
      <c r="C2654" s="80" t="s">
        <v>393</v>
      </c>
      <c r="D2654" t="s">
        <v>307</v>
      </c>
      <c r="E2654">
        <v>16</v>
      </c>
      <c r="F2654">
        <v>512</v>
      </c>
      <c r="G2654" t="s">
        <v>114</v>
      </c>
      <c r="H2654" t="s">
        <v>304</v>
      </c>
      <c r="I2654" t="s">
        <v>308</v>
      </c>
      <c r="J2654" t="s">
        <v>297</v>
      </c>
      <c r="K2654">
        <f t="shared" si="89"/>
        <v>1</v>
      </c>
    </row>
    <row r="2655" spans="1:11" x14ac:dyDescent="0.25">
      <c r="A2655" s="75" t="str">
        <f t="shared" si="88"/>
        <v>Eurome_15_config_TCOHIGH16512HDWindows 11 Pro</v>
      </c>
      <c r="C2655" s="80" t="s">
        <v>393</v>
      </c>
      <c r="D2655" t="s">
        <v>307</v>
      </c>
      <c r="E2655">
        <v>16</v>
      </c>
      <c r="F2655">
        <v>512</v>
      </c>
      <c r="G2655" t="s">
        <v>114</v>
      </c>
      <c r="H2655" t="s">
        <v>296</v>
      </c>
      <c r="I2655" t="s">
        <v>308</v>
      </c>
      <c r="J2655" t="s">
        <v>297</v>
      </c>
      <c r="K2655">
        <f t="shared" si="89"/>
        <v>1</v>
      </c>
    </row>
    <row r="2656" spans="1:11" x14ac:dyDescent="0.25">
      <c r="A2656" s="75" t="str">
        <f t="shared" si="88"/>
        <v>Eurome_15_config_TCOHIGH8256FHDDistribuzione Linux</v>
      </c>
      <c r="C2656" s="80" t="s">
        <v>393</v>
      </c>
      <c r="D2656" t="s">
        <v>307</v>
      </c>
      <c r="E2656">
        <v>8</v>
      </c>
      <c r="F2656">
        <v>256</v>
      </c>
      <c r="G2656" t="s">
        <v>303</v>
      </c>
      <c r="H2656" t="s">
        <v>115</v>
      </c>
      <c r="I2656" t="s">
        <v>308</v>
      </c>
      <c r="J2656" t="s">
        <v>297</v>
      </c>
      <c r="K2656">
        <f t="shared" si="89"/>
        <v>1</v>
      </c>
    </row>
    <row r="2657" spans="1:11" x14ac:dyDescent="0.25">
      <c r="A2657" s="75" t="str">
        <f t="shared" si="88"/>
        <v>Eurome_15_config_TCOHIGH8256FHDWindows 11 Pro Education</v>
      </c>
      <c r="C2657" s="80" t="s">
        <v>393</v>
      </c>
      <c r="D2657" t="s">
        <v>307</v>
      </c>
      <c r="E2657">
        <v>8</v>
      </c>
      <c r="F2657">
        <v>256</v>
      </c>
      <c r="G2657" t="s">
        <v>303</v>
      </c>
      <c r="H2657" t="s">
        <v>304</v>
      </c>
      <c r="I2657" t="s">
        <v>308</v>
      </c>
      <c r="J2657" t="s">
        <v>297</v>
      </c>
      <c r="K2657">
        <f t="shared" si="89"/>
        <v>1</v>
      </c>
    </row>
    <row r="2658" spans="1:11" x14ac:dyDescent="0.25">
      <c r="A2658" s="75" t="str">
        <f t="shared" si="88"/>
        <v>Eurome_15_config_TCOHIGH8256FHDWindows 11 Pro</v>
      </c>
      <c r="C2658" s="80" t="s">
        <v>393</v>
      </c>
      <c r="D2658" t="s">
        <v>307</v>
      </c>
      <c r="E2658">
        <v>8</v>
      </c>
      <c r="F2658">
        <v>256</v>
      </c>
      <c r="G2658" t="s">
        <v>303</v>
      </c>
      <c r="H2658" t="s">
        <v>296</v>
      </c>
      <c r="I2658" t="s">
        <v>308</v>
      </c>
      <c r="J2658" t="s">
        <v>297</v>
      </c>
      <c r="K2658">
        <f t="shared" si="89"/>
        <v>1</v>
      </c>
    </row>
    <row r="2659" spans="1:11" x14ac:dyDescent="0.25">
      <c r="A2659" s="75" t="str">
        <f t="shared" si="88"/>
        <v>Eurome_15_config_TCOHIGH16256FHDDistribuzione Linux</v>
      </c>
      <c r="C2659" s="80" t="s">
        <v>393</v>
      </c>
      <c r="D2659" t="s">
        <v>307</v>
      </c>
      <c r="E2659">
        <v>16</v>
      </c>
      <c r="F2659">
        <v>256</v>
      </c>
      <c r="G2659" t="s">
        <v>303</v>
      </c>
      <c r="H2659" t="s">
        <v>115</v>
      </c>
      <c r="I2659" t="s">
        <v>308</v>
      </c>
      <c r="J2659" t="s">
        <v>297</v>
      </c>
      <c r="K2659">
        <f t="shared" si="89"/>
        <v>1</v>
      </c>
    </row>
    <row r="2660" spans="1:11" x14ac:dyDescent="0.25">
      <c r="A2660" s="75" t="str">
        <f t="shared" si="88"/>
        <v>Eurome_15_config_TCOHIGH16256FHDWindows 11 Pro Education</v>
      </c>
      <c r="C2660" s="80" t="s">
        <v>393</v>
      </c>
      <c r="D2660" t="s">
        <v>307</v>
      </c>
      <c r="E2660">
        <v>16</v>
      </c>
      <c r="F2660">
        <v>256</v>
      </c>
      <c r="G2660" t="s">
        <v>303</v>
      </c>
      <c r="H2660" t="s">
        <v>304</v>
      </c>
      <c r="I2660" t="s">
        <v>308</v>
      </c>
      <c r="J2660" t="s">
        <v>297</v>
      </c>
      <c r="K2660">
        <f t="shared" si="89"/>
        <v>1</v>
      </c>
    </row>
    <row r="2661" spans="1:11" x14ac:dyDescent="0.25">
      <c r="A2661" s="75" t="str">
        <f t="shared" ref="A2661:A2724" si="90">C2661&amp;"_"&amp;I2661&amp;D2661&amp;E2661&amp;F2661&amp;G2661&amp;H2661</f>
        <v>Eurome_15_config_TCOHIGH16256FHDWindows 11 Pro</v>
      </c>
      <c r="C2661" s="80" t="s">
        <v>393</v>
      </c>
      <c r="D2661" t="s">
        <v>307</v>
      </c>
      <c r="E2661">
        <v>16</v>
      </c>
      <c r="F2661">
        <v>256</v>
      </c>
      <c r="G2661" t="s">
        <v>303</v>
      </c>
      <c r="H2661" t="s">
        <v>296</v>
      </c>
      <c r="I2661" t="s">
        <v>308</v>
      </c>
      <c r="J2661" t="s">
        <v>297</v>
      </c>
      <c r="K2661">
        <f t="shared" si="89"/>
        <v>1</v>
      </c>
    </row>
    <row r="2662" spans="1:11" x14ac:dyDescent="0.25">
      <c r="A2662" s="75" t="str">
        <f t="shared" si="90"/>
        <v>Eurome_15_config_TCOHIGH8512FHDDistribuzione Linux</v>
      </c>
      <c r="C2662" s="80" t="s">
        <v>393</v>
      </c>
      <c r="D2662" t="s">
        <v>307</v>
      </c>
      <c r="E2662">
        <v>8</v>
      </c>
      <c r="F2662">
        <v>512</v>
      </c>
      <c r="G2662" t="s">
        <v>303</v>
      </c>
      <c r="H2662" t="s">
        <v>115</v>
      </c>
      <c r="I2662" t="s">
        <v>308</v>
      </c>
      <c r="J2662" t="s">
        <v>297</v>
      </c>
      <c r="K2662">
        <f t="shared" si="89"/>
        <v>1</v>
      </c>
    </row>
    <row r="2663" spans="1:11" x14ac:dyDescent="0.25">
      <c r="A2663" s="75" t="str">
        <f t="shared" si="90"/>
        <v>Eurome_15_config_TCOHIGH8512FHDWindows 11 Pro Education</v>
      </c>
      <c r="C2663" s="80" t="s">
        <v>393</v>
      </c>
      <c r="D2663" t="s">
        <v>307</v>
      </c>
      <c r="E2663">
        <v>8</v>
      </c>
      <c r="F2663">
        <v>512</v>
      </c>
      <c r="G2663" t="s">
        <v>303</v>
      </c>
      <c r="H2663" t="s">
        <v>304</v>
      </c>
      <c r="I2663" t="s">
        <v>308</v>
      </c>
      <c r="J2663" t="s">
        <v>297</v>
      </c>
      <c r="K2663">
        <f t="shared" si="89"/>
        <v>1</v>
      </c>
    </row>
    <row r="2664" spans="1:11" x14ac:dyDescent="0.25">
      <c r="A2664" s="75" t="str">
        <f t="shared" si="90"/>
        <v>Eurome_15_config_TCOHIGH8512FHDWindows 11 Pro</v>
      </c>
      <c r="C2664" s="80" t="s">
        <v>393</v>
      </c>
      <c r="D2664" t="s">
        <v>307</v>
      </c>
      <c r="E2664">
        <v>8</v>
      </c>
      <c r="F2664">
        <v>512</v>
      </c>
      <c r="G2664" t="s">
        <v>303</v>
      </c>
      <c r="H2664" t="s">
        <v>296</v>
      </c>
      <c r="I2664" t="s">
        <v>308</v>
      </c>
      <c r="J2664" t="s">
        <v>297</v>
      </c>
      <c r="K2664">
        <f t="shared" si="89"/>
        <v>1</v>
      </c>
    </row>
    <row r="2665" spans="1:11" x14ac:dyDescent="0.25">
      <c r="A2665" s="75" t="str">
        <f t="shared" si="90"/>
        <v>Eurome_15_config_TCOHIGH16512FHDDistribuzione Linux</v>
      </c>
      <c r="C2665" s="80" t="s">
        <v>393</v>
      </c>
      <c r="D2665" t="s">
        <v>307</v>
      </c>
      <c r="E2665">
        <v>16</v>
      </c>
      <c r="F2665">
        <v>512</v>
      </c>
      <c r="G2665" t="s">
        <v>303</v>
      </c>
      <c r="H2665" t="s">
        <v>115</v>
      </c>
      <c r="I2665" t="s">
        <v>308</v>
      </c>
      <c r="J2665" t="s">
        <v>297</v>
      </c>
      <c r="K2665">
        <f t="shared" si="89"/>
        <v>1</v>
      </c>
    </row>
    <row r="2666" spans="1:11" x14ac:dyDescent="0.25">
      <c r="A2666" s="75" t="str">
        <f t="shared" si="90"/>
        <v>Eurome_15_config_TCOHIGH16512FHDWindows 11 Pro Education</v>
      </c>
      <c r="C2666" s="80" t="s">
        <v>393</v>
      </c>
      <c r="D2666" t="s">
        <v>307</v>
      </c>
      <c r="E2666">
        <v>16</v>
      </c>
      <c r="F2666">
        <v>512</v>
      </c>
      <c r="G2666" t="s">
        <v>303</v>
      </c>
      <c r="H2666" t="s">
        <v>304</v>
      </c>
      <c r="I2666" t="s">
        <v>308</v>
      </c>
      <c r="J2666" t="s">
        <v>297</v>
      </c>
      <c r="K2666">
        <f t="shared" si="89"/>
        <v>1</v>
      </c>
    </row>
    <row r="2667" spans="1:11" x14ac:dyDescent="0.25">
      <c r="A2667" s="75" t="str">
        <f t="shared" si="90"/>
        <v>Eurome_15_config_TCOHIGH16512FHDWindows 11 Pro</v>
      </c>
      <c r="C2667" s="80" t="s">
        <v>393</v>
      </c>
      <c r="D2667" t="s">
        <v>307</v>
      </c>
      <c r="E2667">
        <v>16</v>
      </c>
      <c r="F2667">
        <v>512</v>
      </c>
      <c r="G2667" t="s">
        <v>303</v>
      </c>
      <c r="H2667" t="s">
        <v>296</v>
      </c>
      <c r="I2667" t="s">
        <v>308</v>
      </c>
      <c r="J2667" t="s">
        <v>297</v>
      </c>
      <c r="K2667">
        <f t="shared" si="89"/>
        <v>1</v>
      </c>
    </row>
    <row r="2668" spans="1:11" x14ac:dyDescent="0.25">
      <c r="A2668" s="75" t="str">
        <f t="shared" si="90"/>
        <v>Eurome_14_config_standardLOW8256HDDistribuzione Linux</v>
      </c>
      <c r="C2668" s="80" t="s">
        <v>393</v>
      </c>
      <c r="D2668" t="s">
        <v>305</v>
      </c>
      <c r="E2668">
        <v>8</v>
      </c>
      <c r="F2668">
        <v>256</v>
      </c>
      <c r="G2668" t="s">
        <v>114</v>
      </c>
      <c r="H2668" t="s">
        <v>115</v>
      </c>
      <c r="I2668" t="s">
        <v>311</v>
      </c>
      <c r="J2668" t="s">
        <v>297</v>
      </c>
      <c r="K2668">
        <f t="shared" si="89"/>
        <v>1</v>
      </c>
    </row>
    <row r="2669" spans="1:11" x14ac:dyDescent="0.25">
      <c r="A2669" s="75" t="str">
        <f t="shared" si="90"/>
        <v>Eurome_14_config_standardLOW8256HDWindows 11 Pro Education</v>
      </c>
      <c r="C2669" s="80" t="s">
        <v>393</v>
      </c>
      <c r="D2669" t="s">
        <v>305</v>
      </c>
      <c r="E2669">
        <v>8</v>
      </c>
      <c r="F2669">
        <v>256</v>
      </c>
      <c r="G2669" t="s">
        <v>114</v>
      </c>
      <c r="H2669" t="s">
        <v>304</v>
      </c>
      <c r="I2669" t="s">
        <v>311</v>
      </c>
      <c r="J2669" t="s">
        <v>297</v>
      </c>
      <c r="K2669">
        <f t="shared" si="89"/>
        <v>1</v>
      </c>
    </row>
    <row r="2670" spans="1:11" x14ac:dyDescent="0.25">
      <c r="A2670" s="75" t="str">
        <f t="shared" si="90"/>
        <v>Eurome_14_config_standardLOW8256HDWindows 11 Pro</v>
      </c>
      <c r="C2670" s="80" t="s">
        <v>393</v>
      </c>
      <c r="D2670" t="s">
        <v>305</v>
      </c>
      <c r="E2670">
        <v>8</v>
      </c>
      <c r="F2670">
        <v>256</v>
      </c>
      <c r="G2670" t="s">
        <v>114</v>
      </c>
      <c r="H2670" t="s">
        <v>296</v>
      </c>
      <c r="I2670" t="s">
        <v>311</v>
      </c>
      <c r="J2670" t="s">
        <v>297</v>
      </c>
      <c r="K2670">
        <f t="shared" si="89"/>
        <v>1</v>
      </c>
    </row>
    <row r="2671" spans="1:11" x14ac:dyDescent="0.25">
      <c r="A2671" s="75" t="str">
        <f t="shared" si="90"/>
        <v>Eurome_14_config_standardLOW16256HDDistribuzione Linux</v>
      </c>
      <c r="C2671" s="80" t="s">
        <v>393</v>
      </c>
      <c r="D2671" t="s">
        <v>305</v>
      </c>
      <c r="E2671">
        <v>16</v>
      </c>
      <c r="F2671">
        <v>256</v>
      </c>
      <c r="G2671" t="s">
        <v>114</v>
      </c>
      <c r="H2671" t="s">
        <v>115</v>
      </c>
      <c r="I2671" t="s">
        <v>311</v>
      </c>
      <c r="J2671" t="s">
        <v>297</v>
      </c>
      <c r="K2671">
        <f t="shared" si="89"/>
        <v>1</v>
      </c>
    </row>
    <row r="2672" spans="1:11" x14ac:dyDescent="0.25">
      <c r="A2672" s="75" t="str">
        <f t="shared" si="90"/>
        <v>Eurome_14_config_standardLOW16256HDWindows 11 Pro Education</v>
      </c>
      <c r="C2672" s="80" t="s">
        <v>393</v>
      </c>
      <c r="D2672" t="s">
        <v>305</v>
      </c>
      <c r="E2672">
        <v>16</v>
      </c>
      <c r="F2672">
        <v>256</v>
      </c>
      <c r="G2672" t="s">
        <v>114</v>
      </c>
      <c r="H2672" t="s">
        <v>304</v>
      </c>
      <c r="I2672" t="s">
        <v>311</v>
      </c>
      <c r="J2672" t="s">
        <v>297</v>
      </c>
      <c r="K2672">
        <f t="shared" si="89"/>
        <v>1</v>
      </c>
    </row>
    <row r="2673" spans="1:11" x14ac:dyDescent="0.25">
      <c r="A2673" s="75" t="str">
        <f t="shared" si="90"/>
        <v>Eurome_14_config_standardLOW16256HDWindows 11 Pro</v>
      </c>
      <c r="C2673" s="80" t="s">
        <v>393</v>
      </c>
      <c r="D2673" t="s">
        <v>305</v>
      </c>
      <c r="E2673">
        <v>16</v>
      </c>
      <c r="F2673">
        <v>256</v>
      </c>
      <c r="G2673" t="s">
        <v>114</v>
      </c>
      <c r="H2673" t="s">
        <v>296</v>
      </c>
      <c r="I2673" t="s">
        <v>311</v>
      </c>
      <c r="J2673" t="s">
        <v>297</v>
      </c>
      <c r="K2673">
        <f t="shared" si="89"/>
        <v>1</v>
      </c>
    </row>
    <row r="2674" spans="1:11" x14ac:dyDescent="0.25">
      <c r="A2674" s="75" t="str">
        <f t="shared" si="90"/>
        <v>Eurome_14_config_standardLOW8512HDDistribuzione Linux</v>
      </c>
      <c r="C2674" s="80" t="s">
        <v>393</v>
      </c>
      <c r="D2674" t="s">
        <v>305</v>
      </c>
      <c r="E2674">
        <v>8</v>
      </c>
      <c r="F2674">
        <v>512</v>
      </c>
      <c r="G2674" t="s">
        <v>114</v>
      </c>
      <c r="H2674" t="s">
        <v>115</v>
      </c>
      <c r="I2674" t="s">
        <v>311</v>
      </c>
      <c r="J2674" t="s">
        <v>297</v>
      </c>
      <c r="K2674">
        <f t="shared" si="89"/>
        <v>1</v>
      </c>
    </row>
    <row r="2675" spans="1:11" x14ac:dyDescent="0.25">
      <c r="A2675" s="75" t="str">
        <f t="shared" si="90"/>
        <v>Eurome_14_config_standardLOW8512HDWindows 11 Pro Education</v>
      </c>
      <c r="C2675" s="80" t="s">
        <v>393</v>
      </c>
      <c r="D2675" t="s">
        <v>305</v>
      </c>
      <c r="E2675">
        <v>8</v>
      </c>
      <c r="F2675">
        <v>512</v>
      </c>
      <c r="G2675" t="s">
        <v>114</v>
      </c>
      <c r="H2675" t="s">
        <v>304</v>
      </c>
      <c r="I2675" t="s">
        <v>311</v>
      </c>
      <c r="J2675" t="s">
        <v>297</v>
      </c>
      <c r="K2675">
        <f t="shared" si="89"/>
        <v>1</v>
      </c>
    </row>
    <row r="2676" spans="1:11" x14ac:dyDescent="0.25">
      <c r="A2676" s="75" t="str">
        <f t="shared" si="90"/>
        <v>Eurome_14_config_standardLOW8512HDWindows 11 Pro</v>
      </c>
      <c r="C2676" s="80" t="s">
        <v>393</v>
      </c>
      <c r="D2676" t="s">
        <v>305</v>
      </c>
      <c r="E2676">
        <v>8</v>
      </c>
      <c r="F2676">
        <v>512</v>
      </c>
      <c r="G2676" t="s">
        <v>114</v>
      </c>
      <c r="H2676" t="s">
        <v>296</v>
      </c>
      <c r="I2676" t="s">
        <v>311</v>
      </c>
      <c r="J2676" t="s">
        <v>297</v>
      </c>
      <c r="K2676">
        <f t="shared" si="89"/>
        <v>1</v>
      </c>
    </row>
    <row r="2677" spans="1:11" x14ac:dyDescent="0.25">
      <c r="A2677" s="75" t="str">
        <f t="shared" si="90"/>
        <v>Eurome_14_config_standardLOW16512HDDistribuzione Linux</v>
      </c>
      <c r="C2677" s="80" t="s">
        <v>393</v>
      </c>
      <c r="D2677" t="s">
        <v>305</v>
      </c>
      <c r="E2677">
        <v>16</v>
      </c>
      <c r="F2677">
        <v>512</v>
      </c>
      <c r="G2677" t="s">
        <v>114</v>
      </c>
      <c r="H2677" t="s">
        <v>115</v>
      </c>
      <c r="I2677" t="s">
        <v>311</v>
      </c>
      <c r="J2677" t="s">
        <v>297</v>
      </c>
      <c r="K2677">
        <f t="shared" si="89"/>
        <v>1</v>
      </c>
    </row>
    <row r="2678" spans="1:11" x14ac:dyDescent="0.25">
      <c r="A2678" s="75" t="str">
        <f t="shared" si="90"/>
        <v>Eurome_14_config_standardLOW16512HDWindows 11 Pro Education</v>
      </c>
      <c r="C2678" s="80" t="s">
        <v>393</v>
      </c>
      <c r="D2678" t="s">
        <v>305</v>
      </c>
      <c r="E2678">
        <v>16</v>
      </c>
      <c r="F2678">
        <v>512</v>
      </c>
      <c r="G2678" t="s">
        <v>114</v>
      </c>
      <c r="H2678" t="s">
        <v>304</v>
      </c>
      <c r="I2678" t="s">
        <v>311</v>
      </c>
      <c r="J2678" t="s">
        <v>297</v>
      </c>
      <c r="K2678">
        <f t="shared" si="89"/>
        <v>1</v>
      </c>
    </row>
    <row r="2679" spans="1:11" x14ac:dyDescent="0.25">
      <c r="A2679" s="75" t="str">
        <f t="shared" si="90"/>
        <v>Eurome_14_config_standardLOW16512HDWindows 11 Pro</v>
      </c>
      <c r="C2679" s="80" t="s">
        <v>393</v>
      </c>
      <c r="D2679" t="s">
        <v>305</v>
      </c>
      <c r="E2679">
        <v>16</v>
      </c>
      <c r="F2679">
        <v>512</v>
      </c>
      <c r="G2679" t="s">
        <v>114</v>
      </c>
      <c r="H2679" t="s">
        <v>296</v>
      </c>
      <c r="I2679" t="s">
        <v>311</v>
      </c>
      <c r="J2679" t="s">
        <v>297</v>
      </c>
      <c r="K2679">
        <f t="shared" si="89"/>
        <v>1</v>
      </c>
    </row>
    <row r="2680" spans="1:11" x14ac:dyDescent="0.25">
      <c r="A2680" s="75" t="str">
        <f t="shared" si="90"/>
        <v>Eurome_14_config_standardLOW8256FHDDistribuzione Linux</v>
      </c>
      <c r="C2680" s="80" t="s">
        <v>393</v>
      </c>
      <c r="D2680" t="s">
        <v>305</v>
      </c>
      <c r="E2680">
        <v>8</v>
      </c>
      <c r="F2680">
        <v>256</v>
      </c>
      <c r="G2680" t="s">
        <v>303</v>
      </c>
      <c r="H2680" t="s">
        <v>115</v>
      </c>
      <c r="I2680" t="s">
        <v>311</v>
      </c>
      <c r="J2680" t="s">
        <v>297</v>
      </c>
      <c r="K2680">
        <f t="shared" si="89"/>
        <v>1</v>
      </c>
    </row>
    <row r="2681" spans="1:11" x14ac:dyDescent="0.25">
      <c r="A2681" s="75" t="str">
        <f t="shared" si="90"/>
        <v>Eurome_14_config_standardLOW8256FHDWindows 11 Pro Education</v>
      </c>
      <c r="C2681" s="80" t="s">
        <v>393</v>
      </c>
      <c r="D2681" t="s">
        <v>305</v>
      </c>
      <c r="E2681">
        <v>8</v>
      </c>
      <c r="F2681">
        <v>256</v>
      </c>
      <c r="G2681" t="s">
        <v>303</v>
      </c>
      <c r="H2681" t="s">
        <v>304</v>
      </c>
      <c r="I2681" t="s">
        <v>311</v>
      </c>
      <c r="J2681" t="s">
        <v>297</v>
      </c>
      <c r="K2681">
        <f t="shared" si="89"/>
        <v>1</v>
      </c>
    </row>
    <row r="2682" spans="1:11" x14ac:dyDescent="0.25">
      <c r="A2682" s="75" t="str">
        <f t="shared" si="90"/>
        <v>Eurome_14_config_standardLOW8256FHDWindows 11 Pro</v>
      </c>
      <c r="C2682" s="80" t="s">
        <v>393</v>
      </c>
      <c r="D2682" t="s">
        <v>305</v>
      </c>
      <c r="E2682">
        <v>8</v>
      </c>
      <c r="F2682">
        <v>256</v>
      </c>
      <c r="G2682" t="s">
        <v>303</v>
      </c>
      <c r="H2682" t="s">
        <v>296</v>
      </c>
      <c r="I2682" t="s">
        <v>311</v>
      </c>
      <c r="J2682" t="s">
        <v>297</v>
      </c>
      <c r="K2682">
        <f t="shared" si="89"/>
        <v>1</v>
      </c>
    </row>
    <row r="2683" spans="1:11" x14ac:dyDescent="0.25">
      <c r="A2683" s="75" t="str">
        <f t="shared" si="90"/>
        <v>Eurome_14_config_standardLOW16256FHDDistribuzione Linux</v>
      </c>
      <c r="C2683" s="80" t="s">
        <v>393</v>
      </c>
      <c r="D2683" t="s">
        <v>305</v>
      </c>
      <c r="E2683">
        <v>16</v>
      </c>
      <c r="F2683">
        <v>256</v>
      </c>
      <c r="G2683" t="s">
        <v>303</v>
      </c>
      <c r="H2683" t="s">
        <v>115</v>
      </c>
      <c r="I2683" t="s">
        <v>311</v>
      </c>
      <c r="J2683" t="s">
        <v>297</v>
      </c>
      <c r="K2683">
        <f t="shared" si="89"/>
        <v>1</v>
      </c>
    </row>
    <row r="2684" spans="1:11" x14ac:dyDescent="0.25">
      <c r="A2684" s="75" t="str">
        <f t="shared" si="90"/>
        <v>Eurome_14_config_standardLOW16256FHDWindows 11 Pro Education</v>
      </c>
      <c r="C2684" s="80" t="s">
        <v>393</v>
      </c>
      <c r="D2684" t="s">
        <v>305</v>
      </c>
      <c r="E2684">
        <v>16</v>
      </c>
      <c r="F2684">
        <v>256</v>
      </c>
      <c r="G2684" t="s">
        <v>303</v>
      </c>
      <c r="H2684" t="s">
        <v>304</v>
      </c>
      <c r="I2684" t="s">
        <v>311</v>
      </c>
      <c r="J2684" t="s">
        <v>297</v>
      </c>
      <c r="K2684">
        <f t="shared" si="89"/>
        <v>1</v>
      </c>
    </row>
    <row r="2685" spans="1:11" x14ac:dyDescent="0.25">
      <c r="A2685" s="75" t="str">
        <f t="shared" si="90"/>
        <v>Eurome_14_config_standardLOW16256FHDWindows 11 Pro</v>
      </c>
      <c r="C2685" s="80" t="s">
        <v>393</v>
      </c>
      <c r="D2685" t="s">
        <v>305</v>
      </c>
      <c r="E2685">
        <v>16</v>
      </c>
      <c r="F2685">
        <v>256</v>
      </c>
      <c r="G2685" t="s">
        <v>303</v>
      </c>
      <c r="H2685" t="s">
        <v>296</v>
      </c>
      <c r="I2685" t="s">
        <v>311</v>
      </c>
      <c r="J2685" t="s">
        <v>297</v>
      </c>
      <c r="K2685">
        <f t="shared" si="89"/>
        <v>1</v>
      </c>
    </row>
    <row r="2686" spans="1:11" x14ac:dyDescent="0.25">
      <c r="A2686" s="75" t="str">
        <f t="shared" si="90"/>
        <v>Eurome_14_config_standardLOW8512FHDDistribuzione Linux</v>
      </c>
      <c r="C2686" s="80" t="s">
        <v>393</v>
      </c>
      <c r="D2686" t="s">
        <v>305</v>
      </c>
      <c r="E2686">
        <v>8</v>
      </c>
      <c r="F2686">
        <v>512</v>
      </c>
      <c r="G2686" t="s">
        <v>303</v>
      </c>
      <c r="H2686" t="s">
        <v>115</v>
      </c>
      <c r="I2686" t="s">
        <v>311</v>
      </c>
      <c r="J2686" t="s">
        <v>297</v>
      </c>
      <c r="K2686">
        <f t="shared" si="89"/>
        <v>1</v>
      </c>
    </row>
    <row r="2687" spans="1:11" x14ac:dyDescent="0.25">
      <c r="A2687" s="75" t="str">
        <f t="shared" si="90"/>
        <v>Eurome_14_config_standardLOW8512FHDWindows 11 Pro Education</v>
      </c>
      <c r="C2687" s="80" t="s">
        <v>393</v>
      </c>
      <c r="D2687" t="s">
        <v>305</v>
      </c>
      <c r="E2687">
        <v>8</v>
      </c>
      <c r="F2687">
        <v>512</v>
      </c>
      <c r="G2687" t="s">
        <v>303</v>
      </c>
      <c r="H2687" t="s">
        <v>304</v>
      </c>
      <c r="I2687" t="s">
        <v>311</v>
      </c>
      <c r="J2687" t="s">
        <v>297</v>
      </c>
      <c r="K2687">
        <f t="shared" si="89"/>
        <v>1</v>
      </c>
    </row>
    <row r="2688" spans="1:11" x14ac:dyDescent="0.25">
      <c r="A2688" s="75" t="str">
        <f t="shared" si="90"/>
        <v>Eurome_14_config_standardLOW8512FHDWindows 11 Pro</v>
      </c>
      <c r="C2688" s="80" t="s">
        <v>393</v>
      </c>
      <c r="D2688" t="s">
        <v>305</v>
      </c>
      <c r="E2688">
        <v>8</v>
      </c>
      <c r="F2688">
        <v>512</v>
      </c>
      <c r="G2688" t="s">
        <v>303</v>
      </c>
      <c r="H2688" t="s">
        <v>296</v>
      </c>
      <c r="I2688" t="s">
        <v>311</v>
      </c>
      <c r="J2688" t="s">
        <v>297</v>
      </c>
      <c r="K2688">
        <f t="shared" si="89"/>
        <v>1</v>
      </c>
    </row>
    <row r="2689" spans="1:11" x14ac:dyDescent="0.25">
      <c r="A2689" s="75" t="str">
        <f t="shared" si="90"/>
        <v>Eurome_14_config_standardLOW16512FHDDistribuzione Linux</v>
      </c>
      <c r="C2689" s="80" t="s">
        <v>393</v>
      </c>
      <c r="D2689" t="s">
        <v>305</v>
      </c>
      <c r="E2689">
        <v>16</v>
      </c>
      <c r="F2689">
        <v>512</v>
      </c>
      <c r="G2689" t="s">
        <v>303</v>
      </c>
      <c r="H2689" t="s">
        <v>115</v>
      </c>
      <c r="I2689" t="s">
        <v>311</v>
      </c>
      <c r="J2689" t="s">
        <v>297</v>
      </c>
      <c r="K2689">
        <f t="shared" si="89"/>
        <v>1</v>
      </c>
    </row>
    <row r="2690" spans="1:11" x14ac:dyDescent="0.25">
      <c r="A2690" s="75" t="str">
        <f t="shared" si="90"/>
        <v>Eurome_14_config_standardLOW16512FHDWindows 11 Pro Education</v>
      </c>
      <c r="C2690" s="80" t="s">
        <v>393</v>
      </c>
      <c r="D2690" t="s">
        <v>305</v>
      </c>
      <c r="E2690">
        <v>16</v>
      </c>
      <c r="F2690">
        <v>512</v>
      </c>
      <c r="G2690" t="s">
        <v>303</v>
      </c>
      <c r="H2690" t="s">
        <v>304</v>
      </c>
      <c r="I2690" t="s">
        <v>311</v>
      </c>
      <c r="J2690" t="s">
        <v>297</v>
      </c>
      <c r="K2690">
        <f t="shared" si="89"/>
        <v>1</v>
      </c>
    </row>
    <row r="2691" spans="1:11" x14ac:dyDescent="0.25">
      <c r="A2691" s="75" t="str">
        <f t="shared" si="90"/>
        <v>Eurome_14_config_standardLOW16512FHDWindows 11 Pro</v>
      </c>
      <c r="C2691" s="80" t="s">
        <v>393</v>
      </c>
      <c r="D2691" t="s">
        <v>305</v>
      </c>
      <c r="E2691">
        <v>16</v>
      </c>
      <c r="F2691">
        <v>512</v>
      </c>
      <c r="G2691" t="s">
        <v>303</v>
      </c>
      <c r="H2691" t="s">
        <v>296</v>
      </c>
      <c r="I2691" t="s">
        <v>311</v>
      </c>
      <c r="J2691" t="s">
        <v>297</v>
      </c>
      <c r="K2691">
        <f t="shared" si="89"/>
        <v>1</v>
      </c>
    </row>
    <row r="2692" spans="1:11" x14ac:dyDescent="0.25">
      <c r="A2692" s="75" t="str">
        <f t="shared" si="90"/>
        <v>Eurome_14_config_standardMID8256HDDistribuzione Linux</v>
      </c>
      <c r="C2692" s="80" t="s">
        <v>393</v>
      </c>
      <c r="D2692" t="s">
        <v>306</v>
      </c>
      <c r="E2692">
        <v>8</v>
      </c>
      <c r="F2692">
        <v>256</v>
      </c>
      <c r="G2692" t="s">
        <v>114</v>
      </c>
      <c r="H2692" t="s">
        <v>115</v>
      </c>
      <c r="I2692" t="s">
        <v>311</v>
      </c>
      <c r="J2692" t="s">
        <v>297</v>
      </c>
      <c r="K2692">
        <f t="shared" si="89"/>
        <v>1</v>
      </c>
    </row>
    <row r="2693" spans="1:11" x14ac:dyDescent="0.25">
      <c r="A2693" s="75" t="str">
        <f t="shared" si="90"/>
        <v>Eurome_14_config_standardMID8256HDWindows 11 Pro Education</v>
      </c>
      <c r="C2693" s="80" t="s">
        <v>393</v>
      </c>
      <c r="D2693" t="s">
        <v>306</v>
      </c>
      <c r="E2693">
        <v>8</v>
      </c>
      <c r="F2693">
        <v>256</v>
      </c>
      <c r="G2693" t="s">
        <v>114</v>
      </c>
      <c r="H2693" t="s">
        <v>304</v>
      </c>
      <c r="I2693" t="s">
        <v>311</v>
      </c>
      <c r="J2693" t="s">
        <v>297</v>
      </c>
      <c r="K2693">
        <f t="shared" si="89"/>
        <v>1</v>
      </c>
    </row>
    <row r="2694" spans="1:11" x14ac:dyDescent="0.25">
      <c r="A2694" s="75" t="str">
        <f t="shared" si="90"/>
        <v>Eurome_14_config_standardMID8256HDWindows 11 Pro</v>
      </c>
      <c r="C2694" s="80" t="s">
        <v>393</v>
      </c>
      <c r="D2694" t="s">
        <v>306</v>
      </c>
      <c r="E2694">
        <v>8</v>
      </c>
      <c r="F2694">
        <v>256</v>
      </c>
      <c r="G2694" t="s">
        <v>114</v>
      </c>
      <c r="H2694" t="s">
        <v>296</v>
      </c>
      <c r="I2694" t="s">
        <v>311</v>
      </c>
      <c r="J2694" t="s">
        <v>297</v>
      </c>
      <c r="K2694">
        <f t="shared" si="89"/>
        <v>1</v>
      </c>
    </row>
    <row r="2695" spans="1:11" x14ac:dyDescent="0.25">
      <c r="A2695" s="75" t="str">
        <f t="shared" si="90"/>
        <v>Eurome_14_config_standardMID16256HDDistribuzione Linux</v>
      </c>
      <c r="C2695" s="80" t="s">
        <v>393</v>
      </c>
      <c r="D2695" t="s">
        <v>306</v>
      </c>
      <c r="E2695">
        <v>16</v>
      </c>
      <c r="F2695">
        <v>256</v>
      </c>
      <c r="G2695" t="s">
        <v>114</v>
      </c>
      <c r="H2695" t="s">
        <v>115</v>
      </c>
      <c r="I2695" t="s">
        <v>311</v>
      </c>
      <c r="J2695" t="s">
        <v>297</v>
      </c>
      <c r="K2695">
        <f t="shared" si="89"/>
        <v>1</v>
      </c>
    </row>
    <row r="2696" spans="1:11" x14ac:dyDescent="0.25">
      <c r="A2696" s="75" t="str">
        <f t="shared" si="90"/>
        <v>Eurome_14_config_standardMID16256HDWindows 11 Pro Education</v>
      </c>
      <c r="C2696" s="80" t="s">
        <v>393</v>
      </c>
      <c r="D2696" t="s">
        <v>306</v>
      </c>
      <c r="E2696">
        <v>16</v>
      </c>
      <c r="F2696">
        <v>256</v>
      </c>
      <c r="G2696" t="s">
        <v>114</v>
      </c>
      <c r="H2696" t="s">
        <v>304</v>
      </c>
      <c r="I2696" t="s">
        <v>311</v>
      </c>
      <c r="J2696" t="s">
        <v>297</v>
      </c>
      <c r="K2696">
        <f t="shared" si="89"/>
        <v>1</v>
      </c>
    </row>
    <row r="2697" spans="1:11" x14ac:dyDescent="0.25">
      <c r="A2697" s="75" t="str">
        <f t="shared" si="90"/>
        <v>Eurome_14_config_standardMID16256HDWindows 11 Pro</v>
      </c>
      <c r="C2697" s="80" t="s">
        <v>393</v>
      </c>
      <c r="D2697" t="s">
        <v>306</v>
      </c>
      <c r="E2697">
        <v>16</v>
      </c>
      <c r="F2697">
        <v>256</v>
      </c>
      <c r="G2697" t="s">
        <v>114</v>
      </c>
      <c r="H2697" t="s">
        <v>296</v>
      </c>
      <c r="I2697" t="s">
        <v>311</v>
      </c>
      <c r="J2697" t="s">
        <v>297</v>
      </c>
      <c r="K2697">
        <f t="shared" si="89"/>
        <v>1</v>
      </c>
    </row>
    <row r="2698" spans="1:11" x14ac:dyDescent="0.25">
      <c r="A2698" s="75" t="str">
        <f t="shared" si="90"/>
        <v>Eurome_14_config_standardMID8512HDDistribuzione Linux</v>
      </c>
      <c r="C2698" s="80" t="s">
        <v>393</v>
      </c>
      <c r="D2698" t="s">
        <v>306</v>
      </c>
      <c r="E2698">
        <v>8</v>
      </c>
      <c r="F2698">
        <v>512</v>
      </c>
      <c r="G2698" t="s">
        <v>114</v>
      </c>
      <c r="H2698" t="s">
        <v>115</v>
      </c>
      <c r="I2698" t="s">
        <v>311</v>
      </c>
      <c r="J2698" t="s">
        <v>297</v>
      </c>
      <c r="K2698">
        <f t="shared" si="89"/>
        <v>1</v>
      </c>
    </row>
    <row r="2699" spans="1:11" x14ac:dyDescent="0.25">
      <c r="A2699" s="75" t="str">
        <f t="shared" si="90"/>
        <v>Eurome_14_config_standardMID8512HDWindows 11 Pro Education</v>
      </c>
      <c r="C2699" s="80" t="s">
        <v>393</v>
      </c>
      <c r="D2699" t="s">
        <v>306</v>
      </c>
      <c r="E2699">
        <v>8</v>
      </c>
      <c r="F2699">
        <v>512</v>
      </c>
      <c r="G2699" t="s">
        <v>114</v>
      </c>
      <c r="H2699" t="s">
        <v>304</v>
      </c>
      <c r="I2699" t="s">
        <v>311</v>
      </c>
      <c r="J2699" t="s">
        <v>297</v>
      </c>
      <c r="K2699">
        <f t="shared" si="89"/>
        <v>1</v>
      </c>
    </row>
    <row r="2700" spans="1:11" x14ac:dyDescent="0.25">
      <c r="A2700" s="75" t="str">
        <f t="shared" si="90"/>
        <v>Eurome_14_config_standardMID8512HDWindows 11 Pro</v>
      </c>
      <c r="C2700" s="80" t="s">
        <v>393</v>
      </c>
      <c r="D2700" t="s">
        <v>306</v>
      </c>
      <c r="E2700">
        <v>8</v>
      </c>
      <c r="F2700">
        <v>512</v>
      </c>
      <c r="G2700" t="s">
        <v>114</v>
      </c>
      <c r="H2700" t="s">
        <v>296</v>
      </c>
      <c r="I2700" t="s">
        <v>311</v>
      </c>
      <c r="J2700" t="s">
        <v>297</v>
      </c>
      <c r="K2700">
        <f t="shared" si="89"/>
        <v>1</v>
      </c>
    </row>
    <row r="2701" spans="1:11" x14ac:dyDescent="0.25">
      <c r="A2701" s="75" t="str">
        <f t="shared" si="90"/>
        <v>Eurome_14_config_standardMID16512HDDistribuzione Linux</v>
      </c>
      <c r="C2701" s="80" t="s">
        <v>393</v>
      </c>
      <c r="D2701" t="s">
        <v>306</v>
      </c>
      <c r="E2701">
        <v>16</v>
      </c>
      <c r="F2701">
        <v>512</v>
      </c>
      <c r="G2701" t="s">
        <v>114</v>
      </c>
      <c r="H2701" t="s">
        <v>115</v>
      </c>
      <c r="I2701" t="s">
        <v>311</v>
      </c>
      <c r="J2701" t="s">
        <v>297</v>
      </c>
      <c r="K2701">
        <f t="shared" ref="K2701:K2764" si="91">+IF(J2701="NO",0,1)</f>
        <v>1</v>
      </c>
    </row>
    <row r="2702" spans="1:11" x14ac:dyDescent="0.25">
      <c r="A2702" s="75" t="str">
        <f t="shared" si="90"/>
        <v>Eurome_14_config_standardMID16512HDWindows 11 Pro Education</v>
      </c>
      <c r="C2702" s="80" t="s">
        <v>393</v>
      </c>
      <c r="D2702" t="s">
        <v>306</v>
      </c>
      <c r="E2702">
        <v>16</v>
      </c>
      <c r="F2702">
        <v>512</v>
      </c>
      <c r="G2702" t="s">
        <v>114</v>
      </c>
      <c r="H2702" t="s">
        <v>304</v>
      </c>
      <c r="I2702" t="s">
        <v>311</v>
      </c>
      <c r="J2702" t="s">
        <v>297</v>
      </c>
      <c r="K2702">
        <f t="shared" si="91"/>
        <v>1</v>
      </c>
    </row>
    <row r="2703" spans="1:11" x14ac:dyDescent="0.25">
      <c r="A2703" s="75" t="str">
        <f t="shared" si="90"/>
        <v>Eurome_14_config_standardMID16512HDWindows 11 Pro</v>
      </c>
      <c r="C2703" s="80" t="s">
        <v>393</v>
      </c>
      <c r="D2703" t="s">
        <v>306</v>
      </c>
      <c r="E2703">
        <v>16</v>
      </c>
      <c r="F2703">
        <v>512</v>
      </c>
      <c r="G2703" t="s">
        <v>114</v>
      </c>
      <c r="H2703" t="s">
        <v>296</v>
      </c>
      <c r="I2703" t="s">
        <v>311</v>
      </c>
      <c r="J2703" t="s">
        <v>297</v>
      </c>
      <c r="K2703">
        <f t="shared" si="91"/>
        <v>1</v>
      </c>
    </row>
    <row r="2704" spans="1:11" x14ac:dyDescent="0.25">
      <c r="A2704" s="75" t="str">
        <f t="shared" si="90"/>
        <v>Eurome_14_config_standardMID8256FHDDistribuzione Linux</v>
      </c>
      <c r="C2704" s="80" t="s">
        <v>393</v>
      </c>
      <c r="D2704" t="s">
        <v>306</v>
      </c>
      <c r="E2704">
        <v>8</v>
      </c>
      <c r="F2704">
        <v>256</v>
      </c>
      <c r="G2704" t="s">
        <v>303</v>
      </c>
      <c r="H2704" t="s">
        <v>115</v>
      </c>
      <c r="I2704" t="s">
        <v>311</v>
      </c>
      <c r="J2704" t="s">
        <v>297</v>
      </c>
      <c r="K2704">
        <f t="shared" si="91"/>
        <v>1</v>
      </c>
    </row>
    <row r="2705" spans="1:11" x14ac:dyDescent="0.25">
      <c r="A2705" s="75" t="str">
        <f t="shared" si="90"/>
        <v>Eurome_14_config_standardMID8256FHDWindows 11 Pro Education</v>
      </c>
      <c r="C2705" s="80" t="s">
        <v>393</v>
      </c>
      <c r="D2705" t="s">
        <v>306</v>
      </c>
      <c r="E2705">
        <v>8</v>
      </c>
      <c r="F2705">
        <v>256</v>
      </c>
      <c r="G2705" t="s">
        <v>303</v>
      </c>
      <c r="H2705" t="s">
        <v>304</v>
      </c>
      <c r="I2705" t="s">
        <v>311</v>
      </c>
      <c r="J2705" t="s">
        <v>297</v>
      </c>
      <c r="K2705">
        <f t="shared" si="91"/>
        <v>1</v>
      </c>
    </row>
    <row r="2706" spans="1:11" x14ac:dyDescent="0.25">
      <c r="A2706" s="75" t="str">
        <f t="shared" si="90"/>
        <v>Eurome_14_config_standardMID8256FHDWindows 11 Pro</v>
      </c>
      <c r="C2706" s="80" t="s">
        <v>393</v>
      </c>
      <c r="D2706" t="s">
        <v>306</v>
      </c>
      <c r="E2706">
        <v>8</v>
      </c>
      <c r="F2706">
        <v>256</v>
      </c>
      <c r="G2706" t="s">
        <v>303</v>
      </c>
      <c r="H2706" t="s">
        <v>296</v>
      </c>
      <c r="I2706" t="s">
        <v>311</v>
      </c>
      <c r="J2706" t="s">
        <v>297</v>
      </c>
      <c r="K2706">
        <f t="shared" si="91"/>
        <v>1</v>
      </c>
    </row>
    <row r="2707" spans="1:11" x14ac:dyDescent="0.25">
      <c r="A2707" s="75" t="str">
        <f t="shared" si="90"/>
        <v>Eurome_14_config_standardMID16256FHDDistribuzione Linux</v>
      </c>
      <c r="C2707" s="80" t="s">
        <v>393</v>
      </c>
      <c r="D2707" t="s">
        <v>306</v>
      </c>
      <c r="E2707">
        <v>16</v>
      </c>
      <c r="F2707">
        <v>256</v>
      </c>
      <c r="G2707" t="s">
        <v>303</v>
      </c>
      <c r="H2707" t="s">
        <v>115</v>
      </c>
      <c r="I2707" t="s">
        <v>311</v>
      </c>
      <c r="J2707" t="s">
        <v>297</v>
      </c>
      <c r="K2707">
        <f t="shared" si="91"/>
        <v>1</v>
      </c>
    </row>
    <row r="2708" spans="1:11" x14ac:dyDescent="0.25">
      <c r="A2708" s="75" t="str">
        <f t="shared" si="90"/>
        <v>Eurome_14_config_standardMID16256FHDWindows 11 Pro Education</v>
      </c>
      <c r="C2708" s="80" t="s">
        <v>393</v>
      </c>
      <c r="D2708" t="s">
        <v>306</v>
      </c>
      <c r="E2708">
        <v>16</v>
      </c>
      <c r="F2708">
        <v>256</v>
      </c>
      <c r="G2708" t="s">
        <v>303</v>
      </c>
      <c r="H2708" t="s">
        <v>304</v>
      </c>
      <c r="I2708" t="s">
        <v>311</v>
      </c>
      <c r="J2708" t="s">
        <v>297</v>
      </c>
      <c r="K2708">
        <f t="shared" si="91"/>
        <v>1</v>
      </c>
    </row>
    <row r="2709" spans="1:11" x14ac:dyDescent="0.25">
      <c r="A2709" s="75" t="str">
        <f t="shared" si="90"/>
        <v>Eurome_14_config_standardMID16256FHDWindows 11 Pro</v>
      </c>
      <c r="C2709" s="80" t="s">
        <v>393</v>
      </c>
      <c r="D2709" t="s">
        <v>306</v>
      </c>
      <c r="E2709">
        <v>16</v>
      </c>
      <c r="F2709">
        <v>256</v>
      </c>
      <c r="G2709" t="s">
        <v>303</v>
      </c>
      <c r="H2709" t="s">
        <v>296</v>
      </c>
      <c r="I2709" t="s">
        <v>311</v>
      </c>
      <c r="J2709" t="s">
        <v>297</v>
      </c>
      <c r="K2709">
        <f t="shared" si="91"/>
        <v>1</v>
      </c>
    </row>
    <row r="2710" spans="1:11" x14ac:dyDescent="0.25">
      <c r="A2710" s="75" t="str">
        <f t="shared" si="90"/>
        <v>Eurome_14_config_standardMID8512FHDDistribuzione Linux</v>
      </c>
      <c r="C2710" s="80" t="s">
        <v>393</v>
      </c>
      <c r="D2710" t="s">
        <v>306</v>
      </c>
      <c r="E2710">
        <v>8</v>
      </c>
      <c r="F2710">
        <v>512</v>
      </c>
      <c r="G2710" t="s">
        <v>303</v>
      </c>
      <c r="H2710" t="s">
        <v>115</v>
      </c>
      <c r="I2710" t="s">
        <v>311</v>
      </c>
      <c r="J2710" t="s">
        <v>297</v>
      </c>
      <c r="K2710">
        <f t="shared" si="91"/>
        <v>1</v>
      </c>
    </row>
    <row r="2711" spans="1:11" x14ac:dyDescent="0.25">
      <c r="A2711" s="75" t="str">
        <f t="shared" si="90"/>
        <v>Eurome_14_config_standardMID8512FHDWindows 11 Pro Education</v>
      </c>
      <c r="C2711" s="80" t="s">
        <v>393</v>
      </c>
      <c r="D2711" t="s">
        <v>306</v>
      </c>
      <c r="E2711">
        <v>8</v>
      </c>
      <c r="F2711">
        <v>512</v>
      </c>
      <c r="G2711" t="s">
        <v>303</v>
      </c>
      <c r="H2711" t="s">
        <v>304</v>
      </c>
      <c r="I2711" t="s">
        <v>311</v>
      </c>
      <c r="J2711" t="s">
        <v>297</v>
      </c>
      <c r="K2711">
        <f t="shared" si="91"/>
        <v>1</v>
      </c>
    </row>
    <row r="2712" spans="1:11" x14ac:dyDescent="0.25">
      <c r="A2712" s="75" t="str">
        <f t="shared" si="90"/>
        <v>Eurome_14_config_standardMID8512FHDWindows 11 Pro</v>
      </c>
      <c r="C2712" s="80" t="s">
        <v>393</v>
      </c>
      <c r="D2712" t="s">
        <v>306</v>
      </c>
      <c r="E2712">
        <v>8</v>
      </c>
      <c r="F2712">
        <v>512</v>
      </c>
      <c r="G2712" t="s">
        <v>303</v>
      </c>
      <c r="H2712" t="s">
        <v>296</v>
      </c>
      <c r="I2712" t="s">
        <v>311</v>
      </c>
      <c r="J2712" t="s">
        <v>297</v>
      </c>
      <c r="K2712">
        <f t="shared" si="91"/>
        <v>1</v>
      </c>
    </row>
    <row r="2713" spans="1:11" x14ac:dyDescent="0.25">
      <c r="A2713" s="75" t="str">
        <f t="shared" si="90"/>
        <v>Eurome_14_config_standardMID16512FHDDistribuzione Linux</v>
      </c>
      <c r="C2713" s="80" t="s">
        <v>393</v>
      </c>
      <c r="D2713" t="s">
        <v>306</v>
      </c>
      <c r="E2713">
        <v>16</v>
      </c>
      <c r="F2713">
        <v>512</v>
      </c>
      <c r="G2713" t="s">
        <v>303</v>
      </c>
      <c r="H2713" t="s">
        <v>115</v>
      </c>
      <c r="I2713" t="s">
        <v>311</v>
      </c>
      <c r="J2713" t="s">
        <v>297</v>
      </c>
      <c r="K2713">
        <f t="shared" si="91"/>
        <v>1</v>
      </c>
    </row>
    <row r="2714" spans="1:11" x14ac:dyDescent="0.25">
      <c r="A2714" s="75" t="str">
        <f t="shared" si="90"/>
        <v>Eurome_14_config_standardMID16512FHDWindows 11 Pro Education</v>
      </c>
      <c r="C2714" s="80" t="s">
        <v>393</v>
      </c>
      <c r="D2714" t="s">
        <v>306</v>
      </c>
      <c r="E2714">
        <v>16</v>
      </c>
      <c r="F2714">
        <v>512</v>
      </c>
      <c r="G2714" t="s">
        <v>303</v>
      </c>
      <c r="H2714" t="s">
        <v>304</v>
      </c>
      <c r="I2714" t="s">
        <v>311</v>
      </c>
      <c r="J2714" t="s">
        <v>297</v>
      </c>
      <c r="K2714">
        <f t="shared" si="91"/>
        <v>1</v>
      </c>
    </row>
    <row r="2715" spans="1:11" x14ac:dyDescent="0.25">
      <c r="A2715" s="75" t="str">
        <f t="shared" si="90"/>
        <v>Eurome_14_config_standardMID16512FHDWindows 11 Pro</v>
      </c>
      <c r="C2715" s="80" t="s">
        <v>393</v>
      </c>
      <c r="D2715" t="s">
        <v>306</v>
      </c>
      <c r="E2715">
        <v>16</v>
      </c>
      <c r="F2715">
        <v>512</v>
      </c>
      <c r="G2715" t="s">
        <v>303</v>
      </c>
      <c r="H2715" t="s">
        <v>296</v>
      </c>
      <c r="I2715" t="s">
        <v>311</v>
      </c>
      <c r="J2715" t="s">
        <v>297</v>
      </c>
      <c r="K2715">
        <f t="shared" si="91"/>
        <v>1</v>
      </c>
    </row>
    <row r="2716" spans="1:11" x14ac:dyDescent="0.25">
      <c r="A2716" s="75" t="str">
        <f t="shared" si="90"/>
        <v>Eurome_14_config_standardHIGH8256HDDistribuzione Linux</v>
      </c>
      <c r="C2716" s="80" t="s">
        <v>393</v>
      </c>
      <c r="D2716" t="s">
        <v>307</v>
      </c>
      <c r="E2716">
        <v>8</v>
      </c>
      <c r="F2716">
        <v>256</v>
      </c>
      <c r="G2716" t="s">
        <v>114</v>
      </c>
      <c r="H2716" t="s">
        <v>115</v>
      </c>
      <c r="I2716" t="s">
        <v>311</v>
      </c>
      <c r="J2716" t="s">
        <v>297</v>
      </c>
      <c r="K2716">
        <f t="shared" si="91"/>
        <v>1</v>
      </c>
    </row>
    <row r="2717" spans="1:11" x14ac:dyDescent="0.25">
      <c r="A2717" s="75" t="str">
        <f t="shared" si="90"/>
        <v>Eurome_14_config_standardHIGH8256HDWindows 11 Pro Education</v>
      </c>
      <c r="C2717" s="80" t="s">
        <v>393</v>
      </c>
      <c r="D2717" t="s">
        <v>307</v>
      </c>
      <c r="E2717">
        <v>8</v>
      </c>
      <c r="F2717">
        <v>256</v>
      </c>
      <c r="G2717" t="s">
        <v>114</v>
      </c>
      <c r="H2717" t="s">
        <v>304</v>
      </c>
      <c r="I2717" t="s">
        <v>311</v>
      </c>
      <c r="J2717" t="s">
        <v>297</v>
      </c>
      <c r="K2717">
        <f t="shared" si="91"/>
        <v>1</v>
      </c>
    </row>
    <row r="2718" spans="1:11" x14ac:dyDescent="0.25">
      <c r="A2718" s="75" t="str">
        <f t="shared" si="90"/>
        <v>Eurome_14_config_standardHIGH8256HDWindows 11 Pro</v>
      </c>
      <c r="C2718" s="80" t="s">
        <v>393</v>
      </c>
      <c r="D2718" t="s">
        <v>307</v>
      </c>
      <c r="E2718">
        <v>8</v>
      </c>
      <c r="F2718">
        <v>256</v>
      </c>
      <c r="G2718" t="s">
        <v>114</v>
      </c>
      <c r="H2718" t="s">
        <v>296</v>
      </c>
      <c r="I2718" t="s">
        <v>311</v>
      </c>
      <c r="J2718" t="s">
        <v>297</v>
      </c>
      <c r="K2718">
        <f t="shared" si="91"/>
        <v>1</v>
      </c>
    </row>
    <row r="2719" spans="1:11" x14ac:dyDescent="0.25">
      <c r="A2719" s="75" t="str">
        <f t="shared" si="90"/>
        <v>Eurome_14_config_standardHIGH16256HDDistribuzione Linux</v>
      </c>
      <c r="C2719" s="80" t="s">
        <v>393</v>
      </c>
      <c r="D2719" t="s">
        <v>307</v>
      </c>
      <c r="E2719">
        <v>16</v>
      </c>
      <c r="F2719">
        <v>256</v>
      </c>
      <c r="G2719" t="s">
        <v>114</v>
      </c>
      <c r="H2719" t="s">
        <v>115</v>
      </c>
      <c r="I2719" t="s">
        <v>311</v>
      </c>
      <c r="J2719" t="s">
        <v>297</v>
      </c>
      <c r="K2719">
        <f t="shared" si="91"/>
        <v>1</v>
      </c>
    </row>
    <row r="2720" spans="1:11" x14ac:dyDescent="0.25">
      <c r="A2720" s="75" t="str">
        <f t="shared" si="90"/>
        <v>Eurome_14_config_standardHIGH16256HDWindows 11 Pro Education</v>
      </c>
      <c r="C2720" s="80" t="s">
        <v>393</v>
      </c>
      <c r="D2720" t="s">
        <v>307</v>
      </c>
      <c r="E2720">
        <v>16</v>
      </c>
      <c r="F2720">
        <v>256</v>
      </c>
      <c r="G2720" t="s">
        <v>114</v>
      </c>
      <c r="H2720" t="s">
        <v>304</v>
      </c>
      <c r="I2720" t="s">
        <v>311</v>
      </c>
      <c r="J2720" t="s">
        <v>297</v>
      </c>
      <c r="K2720">
        <f t="shared" si="91"/>
        <v>1</v>
      </c>
    </row>
    <row r="2721" spans="1:11" x14ac:dyDescent="0.25">
      <c r="A2721" s="75" t="str">
        <f t="shared" si="90"/>
        <v>Eurome_14_config_standardHIGH16256HDWindows 11 Pro</v>
      </c>
      <c r="C2721" s="80" t="s">
        <v>393</v>
      </c>
      <c r="D2721" t="s">
        <v>307</v>
      </c>
      <c r="E2721">
        <v>16</v>
      </c>
      <c r="F2721">
        <v>256</v>
      </c>
      <c r="G2721" t="s">
        <v>114</v>
      </c>
      <c r="H2721" t="s">
        <v>296</v>
      </c>
      <c r="I2721" t="s">
        <v>311</v>
      </c>
      <c r="J2721" t="s">
        <v>297</v>
      </c>
      <c r="K2721">
        <f t="shared" si="91"/>
        <v>1</v>
      </c>
    </row>
    <row r="2722" spans="1:11" x14ac:dyDescent="0.25">
      <c r="A2722" s="75" t="str">
        <f t="shared" si="90"/>
        <v>Eurome_14_config_standardHIGH8512HDDistribuzione Linux</v>
      </c>
      <c r="C2722" s="80" t="s">
        <v>393</v>
      </c>
      <c r="D2722" t="s">
        <v>307</v>
      </c>
      <c r="E2722">
        <v>8</v>
      </c>
      <c r="F2722">
        <v>512</v>
      </c>
      <c r="G2722" t="s">
        <v>114</v>
      </c>
      <c r="H2722" t="s">
        <v>115</v>
      </c>
      <c r="I2722" t="s">
        <v>311</v>
      </c>
      <c r="J2722" t="s">
        <v>297</v>
      </c>
      <c r="K2722">
        <f t="shared" si="91"/>
        <v>1</v>
      </c>
    </row>
    <row r="2723" spans="1:11" x14ac:dyDescent="0.25">
      <c r="A2723" s="75" t="str">
        <f t="shared" si="90"/>
        <v>Eurome_14_config_standardHIGH8512HDWindows 11 Pro Education</v>
      </c>
      <c r="C2723" s="80" t="s">
        <v>393</v>
      </c>
      <c r="D2723" t="s">
        <v>307</v>
      </c>
      <c r="E2723">
        <v>8</v>
      </c>
      <c r="F2723">
        <v>512</v>
      </c>
      <c r="G2723" t="s">
        <v>114</v>
      </c>
      <c r="H2723" t="s">
        <v>304</v>
      </c>
      <c r="I2723" t="s">
        <v>311</v>
      </c>
      <c r="J2723" t="s">
        <v>297</v>
      </c>
      <c r="K2723">
        <f t="shared" si="91"/>
        <v>1</v>
      </c>
    </row>
    <row r="2724" spans="1:11" x14ac:dyDescent="0.25">
      <c r="A2724" s="75" t="str">
        <f t="shared" si="90"/>
        <v>Eurome_14_config_standardHIGH8512HDWindows 11 Pro</v>
      </c>
      <c r="C2724" s="80" t="s">
        <v>393</v>
      </c>
      <c r="D2724" t="s">
        <v>307</v>
      </c>
      <c r="E2724">
        <v>8</v>
      </c>
      <c r="F2724">
        <v>512</v>
      </c>
      <c r="G2724" t="s">
        <v>114</v>
      </c>
      <c r="H2724" t="s">
        <v>296</v>
      </c>
      <c r="I2724" t="s">
        <v>311</v>
      </c>
      <c r="J2724" t="s">
        <v>297</v>
      </c>
      <c r="K2724">
        <f t="shared" si="91"/>
        <v>1</v>
      </c>
    </row>
    <row r="2725" spans="1:11" x14ac:dyDescent="0.25">
      <c r="A2725" s="75" t="str">
        <f t="shared" ref="A2725:A2788" si="92">C2725&amp;"_"&amp;I2725&amp;D2725&amp;E2725&amp;F2725&amp;G2725&amp;H2725</f>
        <v>Eurome_14_config_standardHIGH16512HDDistribuzione Linux</v>
      </c>
      <c r="C2725" s="80" t="s">
        <v>393</v>
      </c>
      <c r="D2725" t="s">
        <v>307</v>
      </c>
      <c r="E2725">
        <v>16</v>
      </c>
      <c r="F2725">
        <v>512</v>
      </c>
      <c r="G2725" t="s">
        <v>114</v>
      </c>
      <c r="H2725" t="s">
        <v>115</v>
      </c>
      <c r="I2725" t="s">
        <v>311</v>
      </c>
      <c r="J2725" t="s">
        <v>297</v>
      </c>
      <c r="K2725">
        <f t="shared" si="91"/>
        <v>1</v>
      </c>
    </row>
    <row r="2726" spans="1:11" x14ac:dyDescent="0.25">
      <c r="A2726" s="75" t="str">
        <f t="shared" si="92"/>
        <v>Eurome_14_config_standardHIGH16512HDWindows 11 Pro Education</v>
      </c>
      <c r="C2726" s="80" t="s">
        <v>393</v>
      </c>
      <c r="D2726" t="s">
        <v>307</v>
      </c>
      <c r="E2726">
        <v>16</v>
      </c>
      <c r="F2726">
        <v>512</v>
      </c>
      <c r="G2726" t="s">
        <v>114</v>
      </c>
      <c r="H2726" t="s">
        <v>304</v>
      </c>
      <c r="I2726" t="s">
        <v>311</v>
      </c>
      <c r="J2726" t="s">
        <v>297</v>
      </c>
      <c r="K2726">
        <f t="shared" si="91"/>
        <v>1</v>
      </c>
    </row>
    <row r="2727" spans="1:11" x14ac:dyDescent="0.25">
      <c r="A2727" s="75" t="str">
        <f t="shared" si="92"/>
        <v>Eurome_14_config_standardHIGH16512HDWindows 11 Pro</v>
      </c>
      <c r="C2727" s="80" t="s">
        <v>393</v>
      </c>
      <c r="D2727" t="s">
        <v>307</v>
      </c>
      <c r="E2727">
        <v>16</v>
      </c>
      <c r="F2727">
        <v>512</v>
      </c>
      <c r="G2727" t="s">
        <v>114</v>
      </c>
      <c r="H2727" t="s">
        <v>296</v>
      </c>
      <c r="I2727" t="s">
        <v>311</v>
      </c>
      <c r="J2727" t="s">
        <v>297</v>
      </c>
      <c r="K2727">
        <f t="shared" si="91"/>
        <v>1</v>
      </c>
    </row>
    <row r="2728" spans="1:11" x14ac:dyDescent="0.25">
      <c r="A2728" s="75" t="str">
        <f t="shared" si="92"/>
        <v>Eurome_14_config_standardHIGH8256FHDDistribuzione Linux</v>
      </c>
      <c r="C2728" s="80" t="s">
        <v>393</v>
      </c>
      <c r="D2728" t="s">
        <v>307</v>
      </c>
      <c r="E2728">
        <v>8</v>
      </c>
      <c r="F2728">
        <v>256</v>
      </c>
      <c r="G2728" t="s">
        <v>303</v>
      </c>
      <c r="H2728" t="s">
        <v>115</v>
      </c>
      <c r="I2728" t="s">
        <v>311</v>
      </c>
      <c r="J2728" t="s">
        <v>297</v>
      </c>
      <c r="K2728">
        <f t="shared" si="91"/>
        <v>1</v>
      </c>
    </row>
    <row r="2729" spans="1:11" x14ac:dyDescent="0.25">
      <c r="A2729" s="75" t="str">
        <f t="shared" si="92"/>
        <v>Eurome_14_config_standardHIGH8256FHDWindows 11 Pro Education</v>
      </c>
      <c r="C2729" s="80" t="s">
        <v>393</v>
      </c>
      <c r="D2729" t="s">
        <v>307</v>
      </c>
      <c r="E2729">
        <v>8</v>
      </c>
      <c r="F2729">
        <v>256</v>
      </c>
      <c r="G2729" t="s">
        <v>303</v>
      </c>
      <c r="H2729" t="s">
        <v>304</v>
      </c>
      <c r="I2729" t="s">
        <v>311</v>
      </c>
      <c r="J2729" t="s">
        <v>297</v>
      </c>
      <c r="K2729">
        <f t="shared" si="91"/>
        <v>1</v>
      </c>
    </row>
    <row r="2730" spans="1:11" x14ac:dyDescent="0.25">
      <c r="A2730" s="75" t="str">
        <f t="shared" si="92"/>
        <v>Eurome_14_config_standardHIGH8256FHDWindows 11 Pro</v>
      </c>
      <c r="C2730" s="80" t="s">
        <v>393</v>
      </c>
      <c r="D2730" t="s">
        <v>307</v>
      </c>
      <c r="E2730">
        <v>8</v>
      </c>
      <c r="F2730">
        <v>256</v>
      </c>
      <c r="G2730" t="s">
        <v>303</v>
      </c>
      <c r="H2730" t="s">
        <v>296</v>
      </c>
      <c r="I2730" t="s">
        <v>311</v>
      </c>
      <c r="J2730" t="s">
        <v>297</v>
      </c>
      <c r="K2730">
        <f t="shared" si="91"/>
        <v>1</v>
      </c>
    </row>
    <row r="2731" spans="1:11" x14ac:dyDescent="0.25">
      <c r="A2731" s="75" t="str">
        <f t="shared" si="92"/>
        <v>Eurome_14_config_standardHIGH16256FHDDistribuzione Linux</v>
      </c>
      <c r="C2731" s="80" t="s">
        <v>393</v>
      </c>
      <c r="D2731" t="s">
        <v>307</v>
      </c>
      <c r="E2731">
        <v>16</v>
      </c>
      <c r="F2731">
        <v>256</v>
      </c>
      <c r="G2731" t="s">
        <v>303</v>
      </c>
      <c r="H2731" t="s">
        <v>115</v>
      </c>
      <c r="I2731" t="s">
        <v>311</v>
      </c>
      <c r="J2731" t="s">
        <v>297</v>
      </c>
      <c r="K2731">
        <f t="shared" si="91"/>
        <v>1</v>
      </c>
    </row>
    <row r="2732" spans="1:11" x14ac:dyDescent="0.25">
      <c r="A2732" s="75" t="str">
        <f t="shared" si="92"/>
        <v>Eurome_14_config_standardHIGH16256FHDWindows 11 Pro Education</v>
      </c>
      <c r="C2732" s="80" t="s">
        <v>393</v>
      </c>
      <c r="D2732" t="s">
        <v>307</v>
      </c>
      <c r="E2732">
        <v>16</v>
      </c>
      <c r="F2732">
        <v>256</v>
      </c>
      <c r="G2732" t="s">
        <v>303</v>
      </c>
      <c r="H2732" t="s">
        <v>304</v>
      </c>
      <c r="I2732" t="s">
        <v>311</v>
      </c>
      <c r="J2732" t="s">
        <v>297</v>
      </c>
      <c r="K2732">
        <f t="shared" si="91"/>
        <v>1</v>
      </c>
    </row>
    <row r="2733" spans="1:11" x14ac:dyDescent="0.25">
      <c r="A2733" s="75" t="str">
        <f t="shared" si="92"/>
        <v>Eurome_14_config_standardHIGH16256FHDWindows 11 Pro</v>
      </c>
      <c r="C2733" s="80" t="s">
        <v>393</v>
      </c>
      <c r="D2733" t="s">
        <v>307</v>
      </c>
      <c r="E2733">
        <v>16</v>
      </c>
      <c r="F2733">
        <v>256</v>
      </c>
      <c r="G2733" t="s">
        <v>303</v>
      </c>
      <c r="H2733" t="s">
        <v>296</v>
      </c>
      <c r="I2733" t="s">
        <v>311</v>
      </c>
      <c r="J2733" t="s">
        <v>297</v>
      </c>
      <c r="K2733">
        <f t="shared" si="91"/>
        <v>1</v>
      </c>
    </row>
    <row r="2734" spans="1:11" x14ac:dyDescent="0.25">
      <c r="A2734" s="75" t="str">
        <f t="shared" si="92"/>
        <v>Eurome_14_config_standardHIGH8512FHDDistribuzione Linux</v>
      </c>
      <c r="C2734" s="80" t="s">
        <v>393</v>
      </c>
      <c r="D2734" t="s">
        <v>307</v>
      </c>
      <c r="E2734">
        <v>8</v>
      </c>
      <c r="F2734">
        <v>512</v>
      </c>
      <c r="G2734" t="s">
        <v>303</v>
      </c>
      <c r="H2734" t="s">
        <v>115</v>
      </c>
      <c r="I2734" t="s">
        <v>311</v>
      </c>
      <c r="J2734" t="s">
        <v>297</v>
      </c>
      <c r="K2734">
        <f t="shared" si="91"/>
        <v>1</v>
      </c>
    </row>
    <row r="2735" spans="1:11" x14ac:dyDescent="0.25">
      <c r="A2735" s="75" t="str">
        <f t="shared" si="92"/>
        <v>Eurome_14_config_standardHIGH8512FHDWindows 11 Pro Education</v>
      </c>
      <c r="C2735" s="80" t="s">
        <v>393</v>
      </c>
      <c r="D2735" t="s">
        <v>307</v>
      </c>
      <c r="E2735">
        <v>8</v>
      </c>
      <c r="F2735">
        <v>512</v>
      </c>
      <c r="G2735" t="s">
        <v>303</v>
      </c>
      <c r="H2735" t="s">
        <v>304</v>
      </c>
      <c r="I2735" t="s">
        <v>311</v>
      </c>
      <c r="J2735" t="s">
        <v>297</v>
      </c>
      <c r="K2735">
        <f t="shared" si="91"/>
        <v>1</v>
      </c>
    </row>
    <row r="2736" spans="1:11" x14ac:dyDescent="0.25">
      <c r="A2736" s="75" t="str">
        <f t="shared" si="92"/>
        <v>Eurome_14_config_standardHIGH8512FHDWindows 11 Pro</v>
      </c>
      <c r="C2736" s="80" t="s">
        <v>393</v>
      </c>
      <c r="D2736" t="s">
        <v>307</v>
      </c>
      <c r="E2736">
        <v>8</v>
      </c>
      <c r="F2736">
        <v>512</v>
      </c>
      <c r="G2736" t="s">
        <v>303</v>
      </c>
      <c r="H2736" t="s">
        <v>296</v>
      </c>
      <c r="I2736" t="s">
        <v>311</v>
      </c>
      <c r="J2736" t="s">
        <v>297</v>
      </c>
      <c r="K2736">
        <f t="shared" si="91"/>
        <v>1</v>
      </c>
    </row>
    <row r="2737" spans="1:11" x14ac:dyDescent="0.25">
      <c r="A2737" s="75" t="str">
        <f t="shared" si="92"/>
        <v>Eurome_14_config_standardHIGH16512FHDDistribuzione Linux</v>
      </c>
      <c r="C2737" s="80" t="s">
        <v>393</v>
      </c>
      <c r="D2737" t="s">
        <v>307</v>
      </c>
      <c r="E2737">
        <v>16</v>
      </c>
      <c r="F2737">
        <v>512</v>
      </c>
      <c r="G2737" t="s">
        <v>303</v>
      </c>
      <c r="H2737" t="s">
        <v>115</v>
      </c>
      <c r="I2737" t="s">
        <v>311</v>
      </c>
      <c r="J2737" t="s">
        <v>297</v>
      </c>
      <c r="K2737">
        <f t="shared" si="91"/>
        <v>1</v>
      </c>
    </row>
    <row r="2738" spans="1:11" x14ac:dyDescent="0.25">
      <c r="A2738" s="75" t="str">
        <f t="shared" si="92"/>
        <v>Eurome_14_config_standardHIGH16512FHDWindows 11 Pro Education</v>
      </c>
      <c r="C2738" s="80" t="s">
        <v>393</v>
      </c>
      <c r="D2738" t="s">
        <v>307</v>
      </c>
      <c r="E2738">
        <v>16</v>
      </c>
      <c r="F2738">
        <v>512</v>
      </c>
      <c r="G2738" t="s">
        <v>303</v>
      </c>
      <c r="H2738" t="s">
        <v>304</v>
      </c>
      <c r="I2738" t="s">
        <v>311</v>
      </c>
      <c r="J2738" t="s">
        <v>297</v>
      </c>
      <c r="K2738">
        <f t="shared" si="91"/>
        <v>1</v>
      </c>
    </row>
    <row r="2739" spans="1:11" x14ac:dyDescent="0.25">
      <c r="A2739" s="75" t="str">
        <f t="shared" si="92"/>
        <v>Eurome_14_config_standardHIGH16512FHDWindows 11 Pro</v>
      </c>
      <c r="C2739" s="80" t="s">
        <v>393</v>
      </c>
      <c r="D2739" t="s">
        <v>307</v>
      </c>
      <c r="E2739">
        <v>16</v>
      </c>
      <c r="F2739">
        <v>512</v>
      </c>
      <c r="G2739" t="s">
        <v>303</v>
      </c>
      <c r="H2739" t="s">
        <v>296</v>
      </c>
      <c r="I2739" t="s">
        <v>311</v>
      </c>
      <c r="J2739" t="s">
        <v>297</v>
      </c>
      <c r="K2739">
        <f t="shared" si="91"/>
        <v>1</v>
      </c>
    </row>
    <row r="2740" spans="1:11" x14ac:dyDescent="0.25">
      <c r="A2740" s="75" t="str">
        <f t="shared" si="92"/>
        <v>Eurome_14_config_TCOLOW8256HDDistribuzione Linux</v>
      </c>
      <c r="C2740" s="80" t="s">
        <v>393</v>
      </c>
      <c r="D2740" t="s">
        <v>305</v>
      </c>
      <c r="E2740">
        <v>8</v>
      </c>
      <c r="F2740">
        <v>256</v>
      </c>
      <c r="G2740" t="s">
        <v>114</v>
      </c>
      <c r="H2740" t="s">
        <v>115</v>
      </c>
      <c r="I2740" t="s">
        <v>309</v>
      </c>
      <c r="J2740" t="s">
        <v>297</v>
      </c>
      <c r="K2740">
        <f t="shared" si="91"/>
        <v>1</v>
      </c>
    </row>
    <row r="2741" spans="1:11" x14ac:dyDescent="0.25">
      <c r="A2741" s="75" t="str">
        <f t="shared" si="92"/>
        <v>Eurome_14_config_TCOLOW8256HDWindows 11 Pro Education</v>
      </c>
      <c r="C2741" s="80" t="s">
        <v>393</v>
      </c>
      <c r="D2741" t="s">
        <v>305</v>
      </c>
      <c r="E2741">
        <v>8</v>
      </c>
      <c r="F2741">
        <v>256</v>
      </c>
      <c r="G2741" t="s">
        <v>114</v>
      </c>
      <c r="H2741" t="s">
        <v>304</v>
      </c>
      <c r="I2741" t="s">
        <v>309</v>
      </c>
      <c r="J2741" t="s">
        <v>297</v>
      </c>
      <c r="K2741">
        <f t="shared" si="91"/>
        <v>1</v>
      </c>
    </row>
    <row r="2742" spans="1:11" x14ac:dyDescent="0.25">
      <c r="A2742" s="75" t="str">
        <f t="shared" si="92"/>
        <v>Eurome_14_config_TCOLOW8256HDWindows 11 Pro</v>
      </c>
      <c r="C2742" s="80" t="s">
        <v>393</v>
      </c>
      <c r="D2742" t="s">
        <v>305</v>
      </c>
      <c r="E2742">
        <v>8</v>
      </c>
      <c r="F2742">
        <v>256</v>
      </c>
      <c r="G2742" t="s">
        <v>114</v>
      </c>
      <c r="H2742" t="s">
        <v>296</v>
      </c>
      <c r="I2742" t="s">
        <v>309</v>
      </c>
      <c r="J2742" t="s">
        <v>297</v>
      </c>
      <c r="K2742">
        <f t="shared" si="91"/>
        <v>1</v>
      </c>
    </row>
    <row r="2743" spans="1:11" x14ac:dyDescent="0.25">
      <c r="A2743" s="75" t="str">
        <f t="shared" si="92"/>
        <v>Eurome_14_config_TCOLOW16256HDDistribuzione Linux</v>
      </c>
      <c r="C2743" s="80" t="s">
        <v>393</v>
      </c>
      <c r="D2743" t="s">
        <v>305</v>
      </c>
      <c r="E2743">
        <v>16</v>
      </c>
      <c r="F2743">
        <v>256</v>
      </c>
      <c r="G2743" t="s">
        <v>114</v>
      </c>
      <c r="H2743" t="s">
        <v>115</v>
      </c>
      <c r="I2743" t="s">
        <v>309</v>
      </c>
      <c r="J2743" t="s">
        <v>297</v>
      </c>
      <c r="K2743">
        <f t="shared" si="91"/>
        <v>1</v>
      </c>
    </row>
    <row r="2744" spans="1:11" x14ac:dyDescent="0.25">
      <c r="A2744" s="75" t="str">
        <f t="shared" si="92"/>
        <v>Eurome_14_config_TCOLOW16256HDWindows 11 Pro Education</v>
      </c>
      <c r="C2744" s="80" t="s">
        <v>393</v>
      </c>
      <c r="D2744" t="s">
        <v>305</v>
      </c>
      <c r="E2744">
        <v>16</v>
      </c>
      <c r="F2744">
        <v>256</v>
      </c>
      <c r="G2744" t="s">
        <v>114</v>
      </c>
      <c r="H2744" t="s">
        <v>304</v>
      </c>
      <c r="I2744" t="s">
        <v>309</v>
      </c>
      <c r="J2744" t="s">
        <v>297</v>
      </c>
      <c r="K2744">
        <f t="shared" si="91"/>
        <v>1</v>
      </c>
    </row>
    <row r="2745" spans="1:11" x14ac:dyDescent="0.25">
      <c r="A2745" s="75" t="str">
        <f t="shared" si="92"/>
        <v>Eurome_14_config_TCOLOW16256HDWindows 11 Pro</v>
      </c>
      <c r="C2745" s="80" t="s">
        <v>393</v>
      </c>
      <c r="D2745" t="s">
        <v>305</v>
      </c>
      <c r="E2745">
        <v>16</v>
      </c>
      <c r="F2745">
        <v>256</v>
      </c>
      <c r="G2745" t="s">
        <v>114</v>
      </c>
      <c r="H2745" t="s">
        <v>296</v>
      </c>
      <c r="I2745" t="s">
        <v>309</v>
      </c>
      <c r="J2745" t="s">
        <v>297</v>
      </c>
      <c r="K2745">
        <f t="shared" si="91"/>
        <v>1</v>
      </c>
    </row>
    <row r="2746" spans="1:11" x14ac:dyDescent="0.25">
      <c r="A2746" s="75" t="str">
        <f t="shared" si="92"/>
        <v>Eurome_14_config_TCOLOW8512HDDistribuzione Linux</v>
      </c>
      <c r="C2746" s="80" t="s">
        <v>393</v>
      </c>
      <c r="D2746" t="s">
        <v>305</v>
      </c>
      <c r="E2746">
        <v>8</v>
      </c>
      <c r="F2746">
        <v>512</v>
      </c>
      <c r="G2746" t="s">
        <v>114</v>
      </c>
      <c r="H2746" t="s">
        <v>115</v>
      </c>
      <c r="I2746" t="s">
        <v>309</v>
      </c>
      <c r="J2746" t="s">
        <v>297</v>
      </c>
      <c r="K2746">
        <f t="shared" si="91"/>
        <v>1</v>
      </c>
    </row>
    <row r="2747" spans="1:11" x14ac:dyDescent="0.25">
      <c r="A2747" s="75" t="str">
        <f t="shared" si="92"/>
        <v>Eurome_14_config_TCOLOW8512HDWindows 11 Pro Education</v>
      </c>
      <c r="C2747" s="80" t="s">
        <v>393</v>
      </c>
      <c r="D2747" t="s">
        <v>305</v>
      </c>
      <c r="E2747">
        <v>8</v>
      </c>
      <c r="F2747">
        <v>512</v>
      </c>
      <c r="G2747" t="s">
        <v>114</v>
      </c>
      <c r="H2747" t="s">
        <v>304</v>
      </c>
      <c r="I2747" t="s">
        <v>309</v>
      </c>
      <c r="J2747" t="s">
        <v>297</v>
      </c>
      <c r="K2747">
        <f t="shared" si="91"/>
        <v>1</v>
      </c>
    </row>
    <row r="2748" spans="1:11" x14ac:dyDescent="0.25">
      <c r="A2748" s="75" t="str">
        <f t="shared" si="92"/>
        <v>Eurome_14_config_TCOLOW8512HDWindows 11 Pro</v>
      </c>
      <c r="C2748" s="80" t="s">
        <v>393</v>
      </c>
      <c r="D2748" t="s">
        <v>305</v>
      </c>
      <c r="E2748">
        <v>8</v>
      </c>
      <c r="F2748">
        <v>512</v>
      </c>
      <c r="G2748" t="s">
        <v>114</v>
      </c>
      <c r="H2748" t="s">
        <v>296</v>
      </c>
      <c r="I2748" t="s">
        <v>309</v>
      </c>
      <c r="J2748" t="s">
        <v>297</v>
      </c>
      <c r="K2748">
        <f t="shared" si="91"/>
        <v>1</v>
      </c>
    </row>
    <row r="2749" spans="1:11" x14ac:dyDescent="0.25">
      <c r="A2749" s="75" t="str">
        <f t="shared" si="92"/>
        <v>Eurome_14_config_TCOLOW16512HDDistribuzione Linux</v>
      </c>
      <c r="C2749" s="80" t="s">
        <v>393</v>
      </c>
      <c r="D2749" t="s">
        <v>305</v>
      </c>
      <c r="E2749">
        <v>16</v>
      </c>
      <c r="F2749">
        <v>512</v>
      </c>
      <c r="G2749" t="s">
        <v>114</v>
      </c>
      <c r="H2749" t="s">
        <v>115</v>
      </c>
      <c r="I2749" t="s">
        <v>309</v>
      </c>
      <c r="J2749" t="s">
        <v>297</v>
      </c>
      <c r="K2749">
        <f t="shared" si="91"/>
        <v>1</v>
      </c>
    </row>
    <row r="2750" spans="1:11" x14ac:dyDescent="0.25">
      <c r="A2750" s="75" t="str">
        <f t="shared" si="92"/>
        <v>Eurome_14_config_TCOLOW16512HDWindows 11 Pro Education</v>
      </c>
      <c r="C2750" s="80" t="s">
        <v>393</v>
      </c>
      <c r="D2750" t="s">
        <v>305</v>
      </c>
      <c r="E2750">
        <v>16</v>
      </c>
      <c r="F2750">
        <v>512</v>
      </c>
      <c r="G2750" t="s">
        <v>114</v>
      </c>
      <c r="H2750" t="s">
        <v>304</v>
      </c>
      <c r="I2750" t="s">
        <v>309</v>
      </c>
      <c r="J2750" t="s">
        <v>297</v>
      </c>
      <c r="K2750">
        <f t="shared" si="91"/>
        <v>1</v>
      </c>
    </row>
    <row r="2751" spans="1:11" x14ac:dyDescent="0.25">
      <c r="A2751" s="75" t="str">
        <f t="shared" si="92"/>
        <v>Eurome_14_config_TCOLOW16512HDWindows 11 Pro</v>
      </c>
      <c r="C2751" s="80" t="s">
        <v>393</v>
      </c>
      <c r="D2751" t="s">
        <v>305</v>
      </c>
      <c r="E2751">
        <v>16</v>
      </c>
      <c r="F2751">
        <v>512</v>
      </c>
      <c r="G2751" t="s">
        <v>114</v>
      </c>
      <c r="H2751" t="s">
        <v>296</v>
      </c>
      <c r="I2751" t="s">
        <v>309</v>
      </c>
      <c r="J2751" t="s">
        <v>297</v>
      </c>
      <c r="K2751">
        <f t="shared" si="91"/>
        <v>1</v>
      </c>
    </row>
    <row r="2752" spans="1:11" x14ac:dyDescent="0.25">
      <c r="A2752" s="75" t="str">
        <f t="shared" si="92"/>
        <v>Eurome_14_config_TCOLOW8256FHDDistribuzione Linux</v>
      </c>
      <c r="C2752" s="80" t="s">
        <v>393</v>
      </c>
      <c r="D2752" t="s">
        <v>305</v>
      </c>
      <c r="E2752">
        <v>8</v>
      </c>
      <c r="F2752">
        <v>256</v>
      </c>
      <c r="G2752" t="s">
        <v>303</v>
      </c>
      <c r="H2752" t="s">
        <v>115</v>
      </c>
      <c r="I2752" t="s">
        <v>309</v>
      </c>
      <c r="J2752" t="s">
        <v>297</v>
      </c>
      <c r="K2752">
        <f t="shared" si="91"/>
        <v>1</v>
      </c>
    </row>
    <row r="2753" spans="1:11" x14ac:dyDescent="0.25">
      <c r="A2753" s="75" t="str">
        <f t="shared" si="92"/>
        <v>Eurome_14_config_TCOLOW8256FHDWindows 11 Pro Education</v>
      </c>
      <c r="C2753" s="80" t="s">
        <v>393</v>
      </c>
      <c r="D2753" t="s">
        <v>305</v>
      </c>
      <c r="E2753">
        <v>8</v>
      </c>
      <c r="F2753">
        <v>256</v>
      </c>
      <c r="G2753" t="s">
        <v>303</v>
      </c>
      <c r="H2753" t="s">
        <v>304</v>
      </c>
      <c r="I2753" t="s">
        <v>309</v>
      </c>
      <c r="J2753" t="s">
        <v>297</v>
      </c>
      <c r="K2753">
        <f t="shared" si="91"/>
        <v>1</v>
      </c>
    </row>
    <row r="2754" spans="1:11" x14ac:dyDescent="0.25">
      <c r="A2754" s="75" t="str">
        <f t="shared" si="92"/>
        <v>Eurome_14_config_TCOLOW8256FHDWindows 11 Pro</v>
      </c>
      <c r="C2754" s="80" t="s">
        <v>393</v>
      </c>
      <c r="D2754" t="s">
        <v>305</v>
      </c>
      <c r="E2754">
        <v>8</v>
      </c>
      <c r="F2754">
        <v>256</v>
      </c>
      <c r="G2754" t="s">
        <v>303</v>
      </c>
      <c r="H2754" t="s">
        <v>296</v>
      </c>
      <c r="I2754" t="s">
        <v>309</v>
      </c>
      <c r="J2754" t="s">
        <v>297</v>
      </c>
      <c r="K2754">
        <f t="shared" si="91"/>
        <v>1</v>
      </c>
    </row>
    <row r="2755" spans="1:11" x14ac:dyDescent="0.25">
      <c r="A2755" s="75" t="str">
        <f t="shared" si="92"/>
        <v>Eurome_14_config_TCOLOW16256FHDDistribuzione Linux</v>
      </c>
      <c r="C2755" s="80" t="s">
        <v>393</v>
      </c>
      <c r="D2755" t="s">
        <v>305</v>
      </c>
      <c r="E2755">
        <v>16</v>
      </c>
      <c r="F2755">
        <v>256</v>
      </c>
      <c r="G2755" t="s">
        <v>303</v>
      </c>
      <c r="H2755" t="s">
        <v>115</v>
      </c>
      <c r="I2755" t="s">
        <v>309</v>
      </c>
      <c r="J2755" t="s">
        <v>297</v>
      </c>
      <c r="K2755">
        <f t="shared" si="91"/>
        <v>1</v>
      </c>
    </row>
    <row r="2756" spans="1:11" x14ac:dyDescent="0.25">
      <c r="A2756" s="75" t="str">
        <f t="shared" si="92"/>
        <v>Eurome_14_config_TCOLOW16256FHDWindows 11 Pro Education</v>
      </c>
      <c r="C2756" s="80" t="s">
        <v>393</v>
      </c>
      <c r="D2756" t="s">
        <v>305</v>
      </c>
      <c r="E2756">
        <v>16</v>
      </c>
      <c r="F2756">
        <v>256</v>
      </c>
      <c r="G2756" t="s">
        <v>303</v>
      </c>
      <c r="H2756" t="s">
        <v>304</v>
      </c>
      <c r="I2756" t="s">
        <v>309</v>
      </c>
      <c r="J2756" t="s">
        <v>297</v>
      </c>
      <c r="K2756">
        <f t="shared" si="91"/>
        <v>1</v>
      </c>
    </row>
    <row r="2757" spans="1:11" x14ac:dyDescent="0.25">
      <c r="A2757" s="75" t="str">
        <f t="shared" si="92"/>
        <v>Eurome_14_config_TCOLOW16256FHDWindows 11 Pro</v>
      </c>
      <c r="C2757" s="80" t="s">
        <v>393</v>
      </c>
      <c r="D2757" t="s">
        <v>305</v>
      </c>
      <c r="E2757">
        <v>16</v>
      </c>
      <c r="F2757">
        <v>256</v>
      </c>
      <c r="G2757" t="s">
        <v>303</v>
      </c>
      <c r="H2757" t="s">
        <v>296</v>
      </c>
      <c r="I2757" t="s">
        <v>309</v>
      </c>
      <c r="J2757" t="s">
        <v>297</v>
      </c>
      <c r="K2757">
        <f t="shared" si="91"/>
        <v>1</v>
      </c>
    </row>
    <row r="2758" spans="1:11" x14ac:dyDescent="0.25">
      <c r="A2758" s="75" t="str">
        <f t="shared" si="92"/>
        <v>Eurome_14_config_TCOLOW8512FHDDistribuzione Linux</v>
      </c>
      <c r="C2758" s="80" t="s">
        <v>393</v>
      </c>
      <c r="D2758" t="s">
        <v>305</v>
      </c>
      <c r="E2758">
        <v>8</v>
      </c>
      <c r="F2758">
        <v>512</v>
      </c>
      <c r="G2758" t="s">
        <v>303</v>
      </c>
      <c r="H2758" t="s">
        <v>115</v>
      </c>
      <c r="I2758" t="s">
        <v>309</v>
      </c>
      <c r="J2758" t="s">
        <v>297</v>
      </c>
      <c r="K2758">
        <f t="shared" si="91"/>
        <v>1</v>
      </c>
    </row>
    <row r="2759" spans="1:11" x14ac:dyDescent="0.25">
      <c r="A2759" s="75" t="str">
        <f t="shared" si="92"/>
        <v>Eurome_14_config_TCOLOW8512FHDWindows 11 Pro Education</v>
      </c>
      <c r="C2759" s="80" t="s">
        <v>393</v>
      </c>
      <c r="D2759" t="s">
        <v>305</v>
      </c>
      <c r="E2759">
        <v>8</v>
      </c>
      <c r="F2759">
        <v>512</v>
      </c>
      <c r="G2759" t="s">
        <v>303</v>
      </c>
      <c r="H2759" t="s">
        <v>304</v>
      </c>
      <c r="I2759" t="s">
        <v>309</v>
      </c>
      <c r="J2759" t="s">
        <v>297</v>
      </c>
      <c r="K2759">
        <f t="shared" si="91"/>
        <v>1</v>
      </c>
    </row>
    <row r="2760" spans="1:11" x14ac:dyDescent="0.25">
      <c r="A2760" s="75" t="str">
        <f t="shared" si="92"/>
        <v>Eurome_14_config_TCOLOW8512FHDWindows 11 Pro</v>
      </c>
      <c r="C2760" s="80" t="s">
        <v>393</v>
      </c>
      <c r="D2760" t="s">
        <v>305</v>
      </c>
      <c r="E2760">
        <v>8</v>
      </c>
      <c r="F2760">
        <v>512</v>
      </c>
      <c r="G2760" t="s">
        <v>303</v>
      </c>
      <c r="H2760" t="s">
        <v>296</v>
      </c>
      <c r="I2760" t="s">
        <v>309</v>
      </c>
      <c r="J2760" t="s">
        <v>297</v>
      </c>
      <c r="K2760">
        <f t="shared" si="91"/>
        <v>1</v>
      </c>
    </row>
    <row r="2761" spans="1:11" x14ac:dyDescent="0.25">
      <c r="A2761" s="75" t="str">
        <f t="shared" si="92"/>
        <v>Eurome_14_config_TCOLOW16512FHDDistribuzione Linux</v>
      </c>
      <c r="C2761" s="80" t="s">
        <v>393</v>
      </c>
      <c r="D2761" t="s">
        <v>305</v>
      </c>
      <c r="E2761">
        <v>16</v>
      </c>
      <c r="F2761">
        <v>512</v>
      </c>
      <c r="G2761" t="s">
        <v>303</v>
      </c>
      <c r="H2761" t="s">
        <v>115</v>
      </c>
      <c r="I2761" t="s">
        <v>309</v>
      </c>
      <c r="J2761" t="s">
        <v>297</v>
      </c>
      <c r="K2761">
        <f t="shared" si="91"/>
        <v>1</v>
      </c>
    </row>
    <row r="2762" spans="1:11" x14ac:dyDescent="0.25">
      <c r="A2762" s="75" t="str">
        <f t="shared" si="92"/>
        <v>Eurome_14_config_TCOLOW16512FHDWindows 11 Pro Education</v>
      </c>
      <c r="C2762" s="80" t="s">
        <v>393</v>
      </c>
      <c r="D2762" t="s">
        <v>305</v>
      </c>
      <c r="E2762">
        <v>16</v>
      </c>
      <c r="F2762">
        <v>512</v>
      </c>
      <c r="G2762" t="s">
        <v>303</v>
      </c>
      <c r="H2762" t="s">
        <v>304</v>
      </c>
      <c r="I2762" t="s">
        <v>309</v>
      </c>
      <c r="J2762" t="s">
        <v>297</v>
      </c>
      <c r="K2762">
        <f t="shared" si="91"/>
        <v>1</v>
      </c>
    </row>
    <row r="2763" spans="1:11" x14ac:dyDescent="0.25">
      <c r="A2763" s="75" t="str">
        <f t="shared" si="92"/>
        <v>Eurome_14_config_TCOLOW16512FHDWindows 11 Pro</v>
      </c>
      <c r="C2763" s="80" t="s">
        <v>393</v>
      </c>
      <c r="D2763" t="s">
        <v>305</v>
      </c>
      <c r="E2763">
        <v>16</v>
      </c>
      <c r="F2763">
        <v>512</v>
      </c>
      <c r="G2763" t="s">
        <v>303</v>
      </c>
      <c r="H2763" t="s">
        <v>296</v>
      </c>
      <c r="I2763" t="s">
        <v>309</v>
      </c>
      <c r="J2763" t="s">
        <v>297</v>
      </c>
      <c r="K2763">
        <f t="shared" si="91"/>
        <v>1</v>
      </c>
    </row>
    <row r="2764" spans="1:11" x14ac:dyDescent="0.25">
      <c r="A2764" s="75" t="str">
        <f t="shared" si="92"/>
        <v>Eurome_14_config_TCOMID8256HDDistribuzione Linux</v>
      </c>
      <c r="C2764" s="80" t="s">
        <v>393</v>
      </c>
      <c r="D2764" t="s">
        <v>306</v>
      </c>
      <c r="E2764">
        <v>8</v>
      </c>
      <c r="F2764">
        <v>256</v>
      </c>
      <c r="G2764" t="s">
        <v>114</v>
      </c>
      <c r="H2764" t="s">
        <v>115</v>
      </c>
      <c r="I2764" t="s">
        <v>309</v>
      </c>
      <c r="J2764" t="s">
        <v>297</v>
      </c>
      <c r="K2764">
        <f t="shared" si="91"/>
        <v>1</v>
      </c>
    </row>
    <row r="2765" spans="1:11" x14ac:dyDescent="0.25">
      <c r="A2765" s="75" t="str">
        <f t="shared" si="92"/>
        <v>Eurome_14_config_TCOMID8256HDWindows 11 Pro Education</v>
      </c>
      <c r="C2765" s="80" t="s">
        <v>393</v>
      </c>
      <c r="D2765" t="s">
        <v>306</v>
      </c>
      <c r="E2765">
        <v>8</v>
      </c>
      <c r="F2765">
        <v>256</v>
      </c>
      <c r="G2765" t="s">
        <v>114</v>
      </c>
      <c r="H2765" t="s">
        <v>304</v>
      </c>
      <c r="I2765" t="s">
        <v>309</v>
      </c>
      <c r="J2765" t="s">
        <v>297</v>
      </c>
      <c r="K2765">
        <f t="shared" ref="K2765:K2828" si="93">+IF(J2765="NO",0,1)</f>
        <v>1</v>
      </c>
    </row>
    <row r="2766" spans="1:11" x14ac:dyDescent="0.25">
      <c r="A2766" s="75" t="str">
        <f t="shared" si="92"/>
        <v>Eurome_14_config_TCOMID8256HDWindows 11 Pro</v>
      </c>
      <c r="C2766" s="80" t="s">
        <v>393</v>
      </c>
      <c r="D2766" t="s">
        <v>306</v>
      </c>
      <c r="E2766">
        <v>8</v>
      </c>
      <c r="F2766">
        <v>256</v>
      </c>
      <c r="G2766" t="s">
        <v>114</v>
      </c>
      <c r="H2766" t="s">
        <v>296</v>
      </c>
      <c r="I2766" t="s">
        <v>309</v>
      </c>
      <c r="J2766" t="s">
        <v>297</v>
      </c>
      <c r="K2766">
        <f t="shared" si="93"/>
        <v>1</v>
      </c>
    </row>
    <row r="2767" spans="1:11" x14ac:dyDescent="0.25">
      <c r="A2767" s="75" t="str">
        <f t="shared" si="92"/>
        <v>Eurome_14_config_TCOMID16256HDDistribuzione Linux</v>
      </c>
      <c r="C2767" s="80" t="s">
        <v>393</v>
      </c>
      <c r="D2767" t="s">
        <v>306</v>
      </c>
      <c r="E2767">
        <v>16</v>
      </c>
      <c r="F2767">
        <v>256</v>
      </c>
      <c r="G2767" t="s">
        <v>114</v>
      </c>
      <c r="H2767" t="s">
        <v>115</v>
      </c>
      <c r="I2767" t="s">
        <v>309</v>
      </c>
      <c r="J2767" t="s">
        <v>297</v>
      </c>
      <c r="K2767">
        <f t="shared" si="93"/>
        <v>1</v>
      </c>
    </row>
    <row r="2768" spans="1:11" x14ac:dyDescent="0.25">
      <c r="A2768" s="75" t="str">
        <f t="shared" si="92"/>
        <v>Eurome_14_config_TCOMID16256HDWindows 11 Pro Education</v>
      </c>
      <c r="C2768" s="80" t="s">
        <v>393</v>
      </c>
      <c r="D2768" t="s">
        <v>306</v>
      </c>
      <c r="E2768">
        <v>16</v>
      </c>
      <c r="F2768">
        <v>256</v>
      </c>
      <c r="G2768" t="s">
        <v>114</v>
      </c>
      <c r="H2768" t="s">
        <v>304</v>
      </c>
      <c r="I2768" t="s">
        <v>309</v>
      </c>
      <c r="J2768" t="s">
        <v>297</v>
      </c>
      <c r="K2768">
        <f t="shared" si="93"/>
        <v>1</v>
      </c>
    </row>
    <row r="2769" spans="1:11" x14ac:dyDescent="0.25">
      <c r="A2769" s="75" t="str">
        <f t="shared" si="92"/>
        <v>Eurome_14_config_TCOMID16256HDWindows 11 Pro</v>
      </c>
      <c r="C2769" s="80" t="s">
        <v>393</v>
      </c>
      <c r="D2769" t="s">
        <v>306</v>
      </c>
      <c r="E2769">
        <v>16</v>
      </c>
      <c r="F2769">
        <v>256</v>
      </c>
      <c r="G2769" t="s">
        <v>114</v>
      </c>
      <c r="H2769" t="s">
        <v>296</v>
      </c>
      <c r="I2769" t="s">
        <v>309</v>
      </c>
      <c r="J2769" t="s">
        <v>297</v>
      </c>
      <c r="K2769">
        <f t="shared" si="93"/>
        <v>1</v>
      </c>
    </row>
    <row r="2770" spans="1:11" x14ac:dyDescent="0.25">
      <c r="A2770" s="75" t="str">
        <f t="shared" si="92"/>
        <v>Eurome_14_config_TCOMID8512HDDistribuzione Linux</v>
      </c>
      <c r="C2770" s="80" t="s">
        <v>393</v>
      </c>
      <c r="D2770" t="s">
        <v>306</v>
      </c>
      <c r="E2770">
        <v>8</v>
      </c>
      <c r="F2770">
        <v>512</v>
      </c>
      <c r="G2770" t="s">
        <v>114</v>
      </c>
      <c r="H2770" t="s">
        <v>115</v>
      </c>
      <c r="I2770" t="s">
        <v>309</v>
      </c>
      <c r="J2770" t="s">
        <v>297</v>
      </c>
      <c r="K2770">
        <f t="shared" si="93"/>
        <v>1</v>
      </c>
    </row>
    <row r="2771" spans="1:11" x14ac:dyDescent="0.25">
      <c r="A2771" s="75" t="str">
        <f t="shared" si="92"/>
        <v>Eurome_14_config_TCOMID8512HDWindows 11 Pro Education</v>
      </c>
      <c r="C2771" s="80" t="s">
        <v>393</v>
      </c>
      <c r="D2771" t="s">
        <v>306</v>
      </c>
      <c r="E2771">
        <v>8</v>
      </c>
      <c r="F2771">
        <v>512</v>
      </c>
      <c r="G2771" t="s">
        <v>114</v>
      </c>
      <c r="H2771" t="s">
        <v>304</v>
      </c>
      <c r="I2771" t="s">
        <v>309</v>
      </c>
      <c r="J2771" t="s">
        <v>297</v>
      </c>
      <c r="K2771">
        <f t="shared" si="93"/>
        <v>1</v>
      </c>
    </row>
    <row r="2772" spans="1:11" x14ac:dyDescent="0.25">
      <c r="A2772" s="75" t="str">
        <f t="shared" si="92"/>
        <v>Eurome_14_config_TCOMID8512HDWindows 11 Pro</v>
      </c>
      <c r="C2772" s="80" t="s">
        <v>393</v>
      </c>
      <c r="D2772" t="s">
        <v>306</v>
      </c>
      <c r="E2772">
        <v>8</v>
      </c>
      <c r="F2772">
        <v>512</v>
      </c>
      <c r="G2772" t="s">
        <v>114</v>
      </c>
      <c r="H2772" t="s">
        <v>296</v>
      </c>
      <c r="I2772" t="s">
        <v>309</v>
      </c>
      <c r="J2772" t="s">
        <v>297</v>
      </c>
      <c r="K2772">
        <f t="shared" si="93"/>
        <v>1</v>
      </c>
    </row>
    <row r="2773" spans="1:11" x14ac:dyDescent="0.25">
      <c r="A2773" s="75" t="str">
        <f t="shared" si="92"/>
        <v>Eurome_14_config_TCOMID16512HDDistribuzione Linux</v>
      </c>
      <c r="C2773" s="80" t="s">
        <v>393</v>
      </c>
      <c r="D2773" t="s">
        <v>306</v>
      </c>
      <c r="E2773">
        <v>16</v>
      </c>
      <c r="F2773">
        <v>512</v>
      </c>
      <c r="G2773" t="s">
        <v>114</v>
      </c>
      <c r="H2773" t="s">
        <v>115</v>
      </c>
      <c r="I2773" t="s">
        <v>309</v>
      </c>
      <c r="J2773" t="s">
        <v>297</v>
      </c>
      <c r="K2773">
        <f t="shared" si="93"/>
        <v>1</v>
      </c>
    </row>
    <row r="2774" spans="1:11" x14ac:dyDescent="0.25">
      <c r="A2774" s="75" t="str">
        <f t="shared" si="92"/>
        <v>Eurome_14_config_TCOMID16512HDWindows 11 Pro Education</v>
      </c>
      <c r="C2774" s="80" t="s">
        <v>393</v>
      </c>
      <c r="D2774" t="s">
        <v>306</v>
      </c>
      <c r="E2774">
        <v>16</v>
      </c>
      <c r="F2774">
        <v>512</v>
      </c>
      <c r="G2774" t="s">
        <v>114</v>
      </c>
      <c r="H2774" t="s">
        <v>304</v>
      </c>
      <c r="I2774" t="s">
        <v>309</v>
      </c>
      <c r="J2774" t="s">
        <v>297</v>
      </c>
      <c r="K2774">
        <f t="shared" si="93"/>
        <v>1</v>
      </c>
    </row>
    <row r="2775" spans="1:11" x14ac:dyDescent="0.25">
      <c r="A2775" s="75" t="str">
        <f t="shared" si="92"/>
        <v>Eurome_14_config_TCOMID16512HDWindows 11 Pro</v>
      </c>
      <c r="C2775" s="80" t="s">
        <v>393</v>
      </c>
      <c r="D2775" t="s">
        <v>306</v>
      </c>
      <c r="E2775">
        <v>16</v>
      </c>
      <c r="F2775">
        <v>512</v>
      </c>
      <c r="G2775" t="s">
        <v>114</v>
      </c>
      <c r="H2775" t="s">
        <v>296</v>
      </c>
      <c r="I2775" t="s">
        <v>309</v>
      </c>
      <c r="J2775" t="s">
        <v>297</v>
      </c>
      <c r="K2775">
        <f t="shared" si="93"/>
        <v>1</v>
      </c>
    </row>
    <row r="2776" spans="1:11" x14ac:dyDescent="0.25">
      <c r="A2776" s="75" t="str">
        <f t="shared" si="92"/>
        <v>Eurome_14_config_TCOMID8256FHDDistribuzione Linux</v>
      </c>
      <c r="C2776" s="80" t="s">
        <v>393</v>
      </c>
      <c r="D2776" t="s">
        <v>306</v>
      </c>
      <c r="E2776">
        <v>8</v>
      </c>
      <c r="F2776">
        <v>256</v>
      </c>
      <c r="G2776" t="s">
        <v>303</v>
      </c>
      <c r="H2776" t="s">
        <v>115</v>
      </c>
      <c r="I2776" t="s">
        <v>309</v>
      </c>
      <c r="J2776" t="s">
        <v>297</v>
      </c>
      <c r="K2776">
        <f t="shared" si="93"/>
        <v>1</v>
      </c>
    </row>
    <row r="2777" spans="1:11" x14ac:dyDescent="0.25">
      <c r="A2777" s="75" t="str">
        <f t="shared" si="92"/>
        <v>Eurome_14_config_TCOMID8256FHDWindows 11 Pro Education</v>
      </c>
      <c r="C2777" s="80" t="s">
        <v>393</v>
      </c>
      <c r="D2777" t="s">
        <v>306</v>
      </c>
      <c r="E2777">
        <v>8</v>
      </c>
      <c r="F2777">
        <v>256</v>
      </c>
      <c r="G2777" t="s">
        <v>303</v>
      </c>
      <c r="H2777" t="s">
        <v>304</v>
      </c>
      <c r="I2777" t="s">
        <v>309</v>
      </c>
      <c r="J2777" t="s">
        <v>297</v>
      </c>
      <c r="K2777">
        <f t="shared" si="93"/>
        <v>1</v>
      </c>
    </row>
    <row r="2778" spans="1:11" x14ac:dyDescent="0.25">
      <c r="A2778" s="75" t="str">
        <f t="shared" si="92"/>
        <v>Eurome_14_config_TCOMID8256FHDWindows 11 Pro</v>
      </c>
      <c r="C2778" s="80" t="s">
        <v>393</v>
      </c>
      <c r="D2778" t="s">
        <v>306</v>
      </c>
      <c r="E2778">
        <v>8</v>
      </c>
      <c r="F2778">
        <v>256</v>
      </c>
      <c r="G2778" t="s">
        <v>303</v>
      </c>
      <c r="H2778" t="s">
        <v>296</v>
      </c>
      <c r="I2778" t="s">
        <v>309</v>
      </c>
      <c r="J2778" t="s">
        <v>297</v>
      </c>
      <c r="K2778">
        <f t="shared" si="93"/>
        <v>1</v>
      </c>
    </row>
    <row r="2779" spans="1:11" x14ac:dyDescent="0.25">
      <c r="A2779" s="75" t="str">
        <f t="shared" si="92"/>
        <v>Eurome_14_config_TCOMID16256FHDDistribuzione Linux</v>
      </c>
      <c r="C2779" s="80" t="s">
        <v>393</v>
      </c>
      <c r="D2779" t="s">
        <v>306</v>
      </c>
      <c r="E2779">
        <v>16</v>
      </c>
      <c r="F2779">
        <v>256</v>
      </c>
      <c r="G2779" t="s">
        <v>303</v>
      </c>
      <c r="H2779" t="s">
        <v>115</v>
      </c>
      <c r="I2779" t="s">
        <v>309</v>
      </c>
      <c r="J2779" t="s">
        <v>297</v>
      </c>
      <c r="K2779">
        <f t="shared" si="93"/>
        <v>1</v>
      </c>
    </row>
    <row r="2780" spans="1:11" x14ac:dyDescent="0.25">
      <c r="A2780" s="75" t="str">
        <f t="shared" si="92"/>
        <v>Eurome_14_config_TCOMID16256FHDWindows 11 Pro Education</v>
      </c>
      <c r="C2780" s="80" t="s">
        <v>393</v>
      </c>
      <c r="D2780" t="s">
        <v>306</v>
      </c>
      <c r="E2780">
        <v>16</v>
      </c>
      <c r="F2780">
        <v>256</v>
      </c>
      <c r="G2780" t="s">
        <v>303</v>
      </c>
      <c r="H2780" t="s">
        <v>304</v>
      </c>
      <c r="I2780" t="s">
        <v>309</v>
      </c>
      <c r="J2780" t="s">
        <v>297</v>
      </c>
      <c r="K2780">
        <f t="shared" si="93"/>
        <v>1</v>
      </c>
    </row>
    <row r="2781" spans="1:11" x14ac:dyDescent="0.25">
      <c r="A2781" s="75" t="str">
        <f t="shared" si="92"/>
        <v>Eurome_14_config_TCOMID16256FHDWindows 11 Pro</v>
      </c>
      <c r="C2781" s="80" t="s">
        <v>393</v>
      </c>
      <c r="D2781" t="s">
        <v>306</v>
      </c>
      <c r="E2781">
        <v>16</v>
      </c>
      <c r="F2781">
        <v>256</v>
      </c>
      <c r="G2781" t="s">
        <v>303</v>
      </c>
      <c r="H2781" t="s">
        <v>296</v>
      </c>
      <c r="I2781" t="s">
        <v>309</v>
      </c>
      <c r="J2781" t="s">
        <v>297</v>
      </c>
      <c r="K2781">
        <f t="shared" si="93"/>
        <v>1</v>
      </c>
    </row>
    <row r="2782" spans="1:11" x14ac:dyDescent="0.25">
      <c r="A2782" s="75" t="str">
        <f t="shared" si="92"/>
        <v>Eurome_14_config_TCOMID8512FHDDistribuzione Linux</v>
      </c>
      <c r="C2782" s="80" t="s">
        <v>393</v>
      </c>
      <c r="D2782" t="s">
        <v>306</v>
      </c>
      <c r="E2782">
        <v>8</v>
      </c>
      <c r="F2782">
        <v>512</v>
      </c>
      <c r="G2782" t="s">
        <v>303</v>
      </c>
      <c r="H2782" t="s">
        <v>115</v>
      </c>
      <c r="I2782" t="s">
        <v>309</v>
      </c>
      <c r="J2782" t="s">
        <v>297</v>
      </c>
      <c r="K2782">
        <f t="shared" si="93"/>
        <v>1</v>
      </c>
    </row>
    <row r="2783" spans="1:11" x14ac:dyDescent="0.25">
      <c r="A2783" s="75" t="str">
        <f t="shared" si="92"/>
        <v>Eurome_14_config_TCOMID8512FHDWindows 11 Pro Education</v>
      </c>
      <c r="C2783" s="80" t="s">
        <v>393</v>
      </c>
      <c r="D2783" t="s">
        <v>306</v>
      </c>
      <c r="E2783">
        <v>8</v>
      </c>
      <c r="F2783">
        <v>512</v>
      </c>
      <c r="G2783" t="s">
        <v>303</v>
      </c>
      <c r="H2783" t="s">
        <v>304</v>
      </c>
      <c r="I2783" t="s">
        <v>309</v>
      </c>
      <c r="J2783" t="s">
        <v>297</v>
      </c>
      <c r="K2783">
        <f t="shared" si="93"/>
        <v>1</v>
      </c>
    </row>
    <row r="2784" spans="1:11" x14ac:dyDescent="0.25">
      <c r="A2784" s="75" t="str">
        <f t="shared" si="92"/>
        <v>Eurome_14_config_TCOMID8512FHDWindows 11 Pro</v>
      </c>
      <c r="C2784" s="80" t="s">
        <v>393</v>
      </c>
      <c r="D2784" t="s">
        <v>306</v>
      </c>
      <c r="E2784">
        <v>8</v>
      </c>
      <c r="F2784">
        <v>512</v>
      </c>
      <c r="G2784" t="s">
        <v>303</v>
      </c>
      <c r="H2784" t="s">
        <v>296</v>
      </c>
      <c r="I2784" t="s">
        <v>309</v>
      </c>
      <c r="J2784" t="s">
        <v>297</v>
      </c>
      <c r="K2784">
        <f t="shared" si="93"/>
        <v>1</v>
      </c>
    </row>
    <row r="2785" spans="1:11" x14ac:dyDescent="0.25">
      <c r="A2785" s="75" t="str">
        <f t="shared" si="92"/>
        <v>Eurome_14_config_TCOMID16512FHDDistribuzione Linux</v>
      </c>
      <c r="C2785" s="80" t="s">
        <v>393</v>
      </c>
      <c r="D2785" t="s">
        <v>306</v>
      </c>
      <c r="E2785">
        <v>16</v>
      </c>
      <c r="F2785">
        <v>512</v>
      </c>
      <c r="G2785" t="s">
        <v>303</v>
      </c>
      <c r="H2785" t="s">
        <v>115</v>
      </c>
      <c r="I2785" t="s">
        <v>309</v>
      </c>
      <c r="J2785" t="s">
        <v>297</v>
      </c>
      <c r="K2785">
        <f t="shared" si="93"/>
        <v>1</v>
      </c>
    </row>
    <row r="2786" spans="1:11" x14ac:dyDescent="0.25">
      <c r="A2786" s="75" t="str">
        <f t="shared" si="92"/>
        <v>Eurome_14_config_TCOMID16512FHDWindows 11 Pro Education</v>
      </c>
      <c r="C2786" s="80" t="s">
        <v>393</v>
      </c>
      <c r="D2786" t="s">
        <v>306</v>
      </c>
      <c r="E2786">
        <v>16</v>
      </c>
      <c r="F2786">
        <v>512</v>
      </c>
      <c r="G2786" t="s">
        <v>303</v>
      </c>
      <c r="H2786" t="s">
        <v>304</v>
      </c>
      <c r="I2786" t="s">
        <v>309</v>
      </c>
      <c r="J2786" t="s">
        <v>297</v>
      </c>
      <c r="K2786">
        <f t="shared" si="93"/>
        <v>1</v>
      </c>
    </row>
    <row r="2787" spans="1:11" x14ac:dyDescent="0.25">
      <c r="A2787" s="75" t="str">
        <f t="shared" si="92"/>
        <v>Eurome_14_config_TCOMID16512FHDWindows 11 Pro</v>
      </c>
      <c r="C2787" s="80" t="s">
        <v>393</v>
      </c>
      <c r="D2787" t="s">
        <v>306</v>
      </c>
      <c r="E2787">
        <v>16</v>
      </c>
      <c r="F2787">
        <v>512</v>
      </c>
      <c r="G2787" t="s">
        <v>303</v>
      </c>
      <c r="H2787" t="s">
        <v>296</v>
      </c>
      <c r="I2787" t="s">
        <v>309</v>
      </c>
      <c r="J2787" t="s">
        <v>297</v>
      </c>
      <c r="K2787">
        <f t="shared" si="93"/>
        <v>1</v>
      </c>
    </row>
    <row r="2788" spans="1:11" x14ac:dyDescent="0.25">
      <c r="A2788" s="75" t="str">
        <f t="shared" si="92"/>
        <v>Eurome_14_config_TCOHIGH8256HDDistribuzione Linux</v>
      </c>
      <c r="C2788" s="80" t="s">
        <v>393</v>
      </c>
      <c r="D2788" t="s">
        <v>307</v>
      </c>
      <c r="E2788">
        <v>8</v>
      </c>
      <c r="F2788">
        <v>256</v>
      </c>
      <c r="G2788" t="s">
        <v>114</v>
      </c>
      <c r="H2788" t="s">
        <v>115</v>
      </c>
      <c r="I2788" t="s">
        <v>309</v>
      </c>
      <c r="J2788" t="s">
        <v>297</v>
      </c>
      <c r="K2788">
        <f t="shared" si="93"/>
        <v>1</v>
      </c>
    </row>
    <row r="2789" spans="1:11" x14ac:dyDescent="0.25">
      <c r="A2789" s="75" t="str">
        <f t="shared" ref="A2789:A2852" si="94">C2789&amp;"_"&amp;I2789&amp;D2789&amp;E2789&amp;F2789&amp;G2789&amp;H2789</f>
        <v>Eurome_14_config_TCOHIGH8256HDWindows 11 Pro Education</v>
      </c>
      <c r="C2789" s="80" t="s">
        <v>393</v>
      </c>
      <c r="D2789" t="s">
        <v>307</v>
      </c>
      <c r="E2789">
        <v>8</v>
      </c>
      <c r="F2789">
        <v>256</v>
      </c>
      <c r="G2789" t="s">
        <v>114</v>
      </c>
      <c r="H2789" t="s">
        <v>304</v>
      </c>
      <c r="I2789" t="s">
        <v>309</v>
      </c>
      <c r="J2789" t="s">
        <v>297</v>
      </c>
      <c r="K2789">
        <f t="shared" si="93"/>
        <v>1</v>
      </c>
    </row>
    <row r="2790" spans="1:11" x14ac:dyDescent="0.25">
      <c r="A2790" s="75" t="str">
        <f t="shared" si="94"/>
        <v>Eurome_14_config_TCOHIGH8256HDWindows 11 Pro</v>
      </c>
      <c r="C2790" s="80" t="s">
        <v>393</v>
      </c>
      <c r="D2790" t="s">
        <v>307</v>
      </c>
      <c r="E2790">
        <v>8</v>
      </c>
      <c r="F2790">
        <v>256</v>
      </c>
      <c r="G2790" t="s">
        <v>114</v>
      </c>
      <c r="H2790" t="s">
        <v>296</v>
      </c>
      <c r="I2790" t="s">
        <v>309</v>
      </c>
      <c r="J2790" t="s">
        <v>297</v>
      </c>
      <c r="K2790">
        <f t="shared" si="93"/>
        <v>1</v>
      </c>
    </row>
    <row r="2791" spans="1:11" x14ac:dyDescent="0.25">
      <c r="A2791" s="75" t="str">
        <f t="shared" si="94"/>
        <v>Eurome_14_config_TCOHIGH16256HDDistribuzione Linux</v>
      </c>
      <c r="C2791" s="80" t="s">
        <v>393</v>
      </c>
      <c r="D2791" t="s">
        <v>307</v>
      </c>
      <c r="E2791">
        <v>16</v>
      </c>
      <c r="F2791">
        <v>256</v>
      </c>
      <c r="G2791" t="s">
        <v>114</v>
      </c>
      <c r="H2791" t="s">
        <v>115</v>
      </c>
      <c r="I2791" t="s">
        <v>309</v>
      </c>
      <c r="J2791" t="s">
        <v>297</v>
      </c>
      <c r="K2791">
        <f t="shared" si="93"/>
        <v>1</v>
      </c>
    </row>
    <row r="2792" spans="1:11" x14ac:dyDescent="0.25">
      <c r="A2792" s="75" t="str">
        <f t="shared" si="94"/>
        <v>Eurome_14_config_TCOHIGH16256HDWindows 11 Pro Education</v>
      </c>
      <c r="C2792" s="80" t="s">
        <v>393</v>
      </c>
      <c r="D2792" t="s">
        <v>307</v>
      </c>
      <c r="E2792">
        <v>16</v>
      </c>
      <c r="F2792">
        <v>256</v>
      </c>
      <c r="G2792" t="s">
        <v>114</v>
      </c>
      <c r="H2792" t="s">
        <v>304</v>
      </c>
      <c r="I2792" t="s">
        <v>309</v>
      </c>
      <c r="J2792" t="s">
        <v>297</v>
      </c>
      <c r="K2792">
        <f t="shared" si="93"/>
        <v>1</v>
      </c>
    </row>
    <row r="2793" spans="1:11" x14ac:dyDescent="0.25">
      <c r="A2793" s="75" t="str">
        <f t="shared" si="94"/>
        <v>Eurome_14_config_TCOHIGH16256HDWindows 11 Pro</v>
      </c>
      <c r="C2793" s="80" t="s">
        <v>393</v>
      </c>
      <c r="D2793" t="s">
        <v>307</v>
      </c>
      <c r="E2793">
        <v>16</v>
      </c>
      <c r="F2793">
        <v>256</v>
      </c>
      <c r="G2793" t="s">
        <v>114</v>
      </c>
      <c r="H2793" t="s">
        <v>296</v>
      </c>
      <c r="I2793" t="s">
        <v>309</v>
      </c>
      <c r="J2793" t="s">
        <v>297</v>
      </c>
      <c r="K2793">
        <f t="shared" si="93"/>
        <v>1</v>
      </c>
    </row>
    <row r="2794" spans="1:11" x14ac:dyDescent="0.25">
      <c r="A2794" s="75" t="str">
        <f t="shared" si="94"/>
        <v>Eurome_14_config_TCOHIGH8512HDDistribuzione Linux</v>
      </c>
      <c r="C2794" s="80" t="s">
        <v>393</v>
      </c>
      <c r="D2794" t="s">
        <v>307</v>
      </c>
      <c r="E2794">
        <v>8</v>
      </c>
      <c r="F2794">
        <v>512</v>
      </c>
      <c r="G2794" t="s">
        <v>114</v>
      </c>
      <c r="H2794" t="s">
        <v>115</v>
      </c>
      <c r="I2794" t="s">
        <v>309</v>
      </c>
      <c r="J2794" t="s">
        <v>297</v>
      </c>
      <c r="K2794">
        <f t="shared" si="93"/>
        <v>1</v>
      </c>
    </row>
    <row r="2795" spans="1:11" x14ac:dyDescent="0.25">
      <c r="A2795" s="75" t="str">
        <f t="shared" si="94"/>
        <v>Eurome_14_config_TCOHIGH8512HDWindows 11 Pro Education</v>
      </c>
      <c r="C2795" s="80" t="s">
        <v>393</v>
      </c>
      <c r="D2795" t="s">
        <v>307</v>
      </c>
      <c r="E2795">
        <v>8</v>
      </c>
      <c r="F2795">
        <v>512</v>
      </c>
      <c r="G2795" t="s">
        <v>114</v>
      </c>
      <c r="H2795" t="s">
        <v>304</v>
      </c>
      <c r="I2795" t="s">
        <v>309</v>
      </c>
      <c r="J2795" t="s">
        <v>297</v>
      </c>
      <c r="K2795">
        <f t="shared" si="93"/>
        <v>1</v>
      </c>
    </row>
    <row r="2796" spans="1:11" x14ac:dyDescent="0.25">
      <c r="A2796" s="75" t="str">
        <f t="shared" si="94"/>
        <v>Eurome_14_config_TCOHIGH8512HDWindows 11 Pro</v>
      </c>
      <c r="C2796" s="80" t="s">
        <v>393</v>
      </c>
      <c r="D2796" t="s">
        <v>307</v>
      </c>
      <c r="E2796">
        <v>8</v>
      </c>
      <c r="F2796">
        <v>512</v>
      </c>
      <c r="G2796" t="s">
        <v>114</v>
      </c>
      <c r="H2796" t="s">
        <v>296</v>
      </c>
      <c r="I2796" t="s">
        <v>309</v>
      </c>
      <c r="J2796" t="s">
        <v>297</v>
      </c>
      <c r="K2796">
        <f t="shared" si="93"/>
        <v>1</v>
      </c>
    </row>
    <row r="2797" spans="1:11" x14ac:dyDescent="0.25">
      <c r="A2797" s="75" t="str">
        <f t="shared" si="94"/>
        <v>Eurome_14_config_TCOHIGH16512HDDistribuzione Linux</v>
      </c>
      <c r="C2797" s="80" t="s">
        <v>393</v>
      </c>
      <c r="D2797" t="s">
        <v>307</v>
      </c>
      <c r="E2797">
        <v>16</v>
      </c>
      <c r="F2797">
        <v>512</v>
      </c>
      <c r="G2797" t="s">
        <v>114</v>
      </c>
      <c r="H2797" t="s">
        <v>115</v>
      </c>
      <c r="I2797" t="s">
        <v>309</v>
      </c>
      <c r="J2797" t="s">
        <v>297</v>
      </c>
      <c r="K2797">
        <f t="shared" si="93"/>
        <v>1</v>
      </c>
    </row>
    <row r="2798" spans="1:11" x14ac:dyDescent="0.25">
      <c r="A2798" s="75" t="str">
        <f t="shared" si="94"/>
        <v>Eurome_14_config_TCOHIGH16512HDWindows 11 Pro Education</v>
      </c>
      <c r="C2798" s="80" t="s">
        <v>393</v>
      </c>
      <c r="D2798" t="s">
        <v>307</v>
      </c>
      <c r="E2798">
        <v>16</v>
      </c>
      <c r="F2798">
        <v>512</v>
      </c>
      <c r="G2798" t="s">
        <v>114</v>
      </c>
      <c r="H2798" t="s">
        <v>304</v>
      </c>
      <c r="I2798" t="s">
        <v>309</v>
      </c>
      <c r="J2798" t="s">
        <v>297</v>
      </c>
      <c r="K2798">
        <f t="shared" si="93"/>
        <v>1</v>
      </c>
    </row>
    <row r="2799" spans="1:11" x14ac:dyDescent="0.25">
      <c r="A2799" s="75" t="str">
        <f t="shared" si="94"/>
        <v>Eurome_14_config_TCOHIGH16512HDWindows 11 Pro</v>
      </c>
      <c r="C2799" s="80" t="s">
        <v>393</v>
      </c>
      <c r="D2799" t="s">
        <v>307</v>
      </c>
      <c r="E2799">
        <v>16</v>
      </c>
      <c r="F2799">
        <v>512</v>
      </c>
      <c r="G2799" t="s">
        <v>114</v>
      </c>
      <c r="H2799" t="s">
        <v>296</v>
      </c>
      <c r="I2799" t="s">
        <v>309</v>
      </c>
      <c r="J2799" t="s">
        <v>297</v>
      </c>
      <c r="K2799">
        <f t="shared" si="93"/>
        <v>1</v>
      </c>
    </row>
    <row r="2800" spans="1:11" x14ac:dyDescent="0.25">
      <c r="A2800" s="75" t="str">
        <f t="shared" si="94"/>
        <v>Eurome_14_config_TCOHIGH8256FHDDistribuzione Linux</v>
      </c>
      <c r="C2800" s="80" t="s">
        <v>393</v>
      </c>
      <c r="D2800" t="s">
        <v>307</v>
      </c>
      <c r="E2800">
        <v>8</v>
      </c>
      <c r="F2800">
        <v>256</v>
      </c>
      <c r="G2800" t="s">
        <v>303</v>
      </c>
      <c r="H2800" t="s">
        <v>115</v>
      </c>
      <c r="I2800" t="s">
        <v>309</v>
      </c>
      <c r="J2800" t="s">
        <v>297</v>
      </c>
      <c r="K2800">
        <f t="shared" si="93"/>
        <v>1</v>
      </c>
    </row>
    <row r="2801" spans="1:11" x14ac:dyDescent="0.25">
      <c r="A2801" s="75" t="str">
        <f t="shared" si="94"/>
        <v>Eurome_14_config_TCOHIGH8256FHDWindows 11 Pro Education</v>
      </c>
      <c r="C2801" s="80" t="s">
        <v>393</v>
      </c>
      <c r="D2801" t="s">
        <v>307</v>
      </c>
      <c r="E2801">
        <v>8</v>
      </c>
      <c r="F2801">
        <v>256</v>
      </c>
      <c r="G2801" t="s">
        <v>303</v>
      </c>
      <c r="H2801" t="s">
        <v>304</v>
      </c>
      <c r="I2801" t="s">
        <v>309</v>
      </c>
      <c r="J2801" t="s">
        <v>297</v>
      </c>
      <c r="K2801">
        <f t="shared" si="93"/>
        <v>1</v>
      </c>
    </row>
    <row r="2802" spans="1:11" x14ac:dyDescent="0.25">
      <c r="A2802" s="75" t="str">
        <f t="shared" si="94"/>
        <v>Eurome_14_config_TCOHIGH8256FHDWindows 11 Pro</v>
      </c>
      <c r="C2802" s="80" t="s">
        <v>393</v>
      </c>
      <c r="D2802" t="s">
        <v>307</v>
      </c>
      <c r="E2802">
        <v>8</v>
      </c>
      <c r="F2802">
        <v>256</v>
      </c>
      <c r="G2802" t="s">
        <v>303</v>
      </c>
      <c r="H2802" t="s">
        <v>296</v>
      </c>
      <c r="I2802" t="s">
        <v>309</v>
      </c>
      <c r="J2802" t="s">
        <v>297</v>
      </c>
      <c r="K2802">
        <f t="shared" si="93"/>
        <v>1</v>
      </c>
    </row>
    <row r="2803" spans="1:11" x14ac:dyDescent="0.25">
      <c r="A2803" s="75" t="str">
        <f t="shared" si="94"/>
        <v>Eurome_14_config_TCOHIGH16256FHDDistribuzione Linux</v>
      </c>
      <c r="C2803" s="80" t="s">
        <v>393</v>
      </c>
      <c r="D2803" t="s">
        <v>307</v>
      </c>
      <c r="E2803">
        <v>16</v>
      </c>
      <c r="F2803">
        <v>256</v>
      </c>
      <c r="G2803" t="s">
        <v>303</v>
      </c>
      <c r="H2803" t="s">
        <v>115</v>
      </c>
      <c r="I2803" t="s">
        <v>309</v>
      </c>
      <c r="J2803" t="s">
        <v>297</v>
      </c>
      <c r="K2803">
        <f t="shared" si="93"/>
        <v>1</v>
      </c>
    </row>
    <row r="2804" spans="1:11" x14ac:dyDescent="0.25">
      <c r="A2804" s="75" t="str">
        <f t="shared" si="94"/>
        <v>Eurome_14_config_TCOHIGH16256FHDWindows 11 Pro Education</v>
      </c>
      <c r="C2804" s="80" t="s">
        <v>393</v>
      </c>
      <c r="D2804" t="s">
        <v>307</v>
      </c>
      <c r="E2804">
        <v>16</v>
      </c>
      <c r="F2804">
        <v>256</v>
      </c>
      <c r="G2804" t="s">
        <v>303</v>
      </c>
      <c r="H2804" t="s">
        <v>304</v>
      </c>
      <c r="I2804" t="s">
        <v>309</v>
      </c>
      <c r="J2804" t="s">
        <v>297</v>
      </c>
      <c r="K2804">
        <f t="shared" si="93"/>
        <v>1</v>
      </c>
    </row>
    <row r="2805" spans="1:11" x14ac:dyDescent="0.25">
      <c r="A2805" s="75" t="str">
        <f t="shared" si="94"/>
        <v>Eurome_14_config_TCOHIGH16256FHDWindows 11 Pro</v>
      </c>
      <c r="C2805" s="80" t="s">
        <v>393</v>
      </c>
      <c r="D2805" t="s">
        <v>307</v>
      </c>
      <c r="E2805">
        <v>16</v>
      </c>
      <c r="F2805">
        <v>256</v>
      </c>
      <c r="G2805" t="s">
        <v>303</v>
      </c>
      <c r="H2805" t="s">
        <v>296</v>
      </c>
      <c r="I2805" t="s">
        <v>309</v>
      </c>
      <c r="J2805" t="s">
        <v>297</v>
      </c>
      <c r="K2805">
        <f t="shared" si="93"/>
        <v>1</v>
      </c>
    </row>
    <row r="2806" spans="1:11" x14ac:dyDescent="0.25">
      <c r="A2806" s="75" t="str">
        <f t="shared" si="94"/>
        <v>Eurome_14_config_TCOHIGH8512FHDDistribuzione Linux</v>
      </c>
      <c r="C2806" s="80" t="s">
        <v>393</v>
      </c>
      <c r="D2806" t="s">
        <v>307</v>
      </c>
      <c r="E2806">
        <v>8</v>
      </c>
      <c r="F2806">
        <v>512</v>
      </c>
      <c r="G2806" t="s">
        <v>303</v>
      </c>
      <c r="H2806" t="s">
        <v>115</v>
      </c>
      <c r="I2806" t="s">
        <v>309</v>
      </c>
      <c r="J2806" t="s">
        <v>297</v>
      </c>
      <c r="K2806">
        <f t="shared" si="93"/>
        <v>1</v>
      </c>
    </row>
    <row r="2807" spans="1:11" x14ac:dyDescent="0.25">
      <c r="A2807" s="75" t="str">
        <f t="shared" si="94"/>
        <v>Eurome_14_config_TCOHIGH8512FHDWindows 11 Pro Education</v>
      </c>
      <c r="C2807" s="80" t="s">
        <v>393</v>
      </c>
      <c r="D2807" t="s">
        <v>307</v>
      </c>
      <c r="E2807">
        <v>8</v>
      </c>
      <c r="F2807">
        <v>512</v>
      </c>
      <c r="G2807" t="s">
        <v>303</v>
      </c>
      <c r="H2807" t="s">
        <v>304</v>
      </c>
      <c r="I2807" t="s">
        <v>309</v>
      </c>
      <c r="J2807" t="s">
        <v>297</v>
      </c>
      <c r="K2807">
        <f t="shared" si="93"/>
        <v>1</v>
      </c>
    </row>
    <row r="2808" spans="1:11" x14ac:dyDescent="0.25">
      <c r="A2808" s="75" t="str">
        <f t="shared" si="94"/>
        <v>Eurome_14_config_TCOHIGH8512FHDWindows 11 Pro</v>
      </c>
      <c r="C2808" s="80" t="s">
        <v>393</v>
      </c>
      <c r="D2808" t="s">
        <v>307</v>
      </c>
      <c r="E2808">
        <v>8</v>
      </c>
      <c r="F2808">
        <v>512</v>
      </c>
      <c r="G2808" t="s">
        <v>303</v>
      </c>
      <c r="H2808" t="s">
        <v>296</v>
      </c>
      <c r="I2808" t="s">
        <v>309</v>
      </c>
      <c r="J2808" t="s">
        <v>297</v>
      </c>
      <c r="K2808">
        <f t="shared" si="93"/>
        <v>1</v>
      </c>
    </row>
    <row r="2809" spans="1:11" x14ac:dyDescent="0.25">
      <c r="A2809" s="75" t="str">
        <f t="shared" si="94"/>
        <v>Eurome_14_config_TCOHIGH16512FHDDistribuzione Linux</v>
      </c>
      <c r="C2809" s="80" t="s">
        <v>393</v>
      </c>
      <c r="D2809" t="s">
        <v>307</v>
      </c>
      <c r="E2809">
        <v>16</v>
      </c>
      <c r="F2809">
        <v>512</v>
      </c>
      <c r="G2809" t="s">
        <v>303</v>
      </c>
      <c r="H2809" t="s">
        <v>115</v>
      </c>
      <c r="I2809" t="s">
        <v>309</v>
      </c>
      <c r="J2809" t="s">
        <v>297</v>
      </c>
      <c r="K2809">
        <f t="shared" si="93"/>
        <v>1</v>
      </c>
    </row>
    <row r="2810" spans="1:11" x14ac:dyDescent="0.25">
      <c r="A2810" s="75" t="str">
        <f t="shared" si="94"/>
        <v>Eurome_14_config_TCOHIGH16512FHDWindows 11 Pro Education</v>
      </c>
      <c r="C2810" s="80" t="s">
        <v>393</v>
      </c>
      <c r="D2810" t="s">
        <v>307</v>
      </c>
      <c r="E2810">
        <v>16</v>
      </c>
      <c r="F2810">
        <v>512</v>
      </c>
      <c r="G2810" t="s">
        <v>303</v>
      </c>
      <c r="H2810" t="s">
        <v>304</v>
      </c>
      <c r="I2810" t="s">
        <v>309</v>
      </c>
      <c r="J2810" t="s">
        <v>297</v>
      </c>
      <c r="K2810">
        <f t="shared" si="93"/>
        <v>1</v>
      </c>
    </row>
    <row r="2811" spans="1:11" x14ac:dyDescent="0.25">
      <c r="A2811" s="75" t="str">
        <f t="shared" si="94"/>
        <v>Eurome_14_config_TCOHIGH16512FHDWindows 11 Pro</v>
      </c>
      <c r="C2811" s="80" t="s">
        <v>393</v>
      </c>
      <c r="D2811" t="s">
        <v>307</v>
      </c>
      <c r="E2811">
        <v>16</v>
      </c>
      <c r="F2811">
        <v>512</v>
      </c>
      <c r="G2811" t="s">
        <v>303</v>
      </c>
      <c r="H2811" t="s">
        <v>296</v>
      </c>
      <c r="I2811" t="s">
        <v>309</v>
      </c>
      <c r="J2811" t="s">
        <v>297</v>
      </c>
      <c r="K2811">
        <f t="shared" si="93"/>
        <v>1</v>
      </c>
    </row>
    <row r="2812" spans="1:11" x14ac:dyDescent="0.25">
      <c r="A2812" s="75" t="str">
        <f t="shared" si="94"/>
        <v>Eurome_13_config_standardLOW8256HDDistribuzione Linux</v>
      </c>
      <c r="C2812" s="80" t="s">
        <v>393</v>
      </c>
      <c r="D2812" t="s">
        <v>305</v>
      </c>
      <c r="E2812">
        <v>8</v>
      </c>
      <c r="F2812">
        <v>256</v>
      </c>
      <c r="G2812" t="s">
        <v>114</v>
      </c>
      <c r="H2812" t="s">
        <v>115</v>
      </c>
      <c r="I2812" t="s">
        <v>312</v>
      </c>
      <c r="J2812" t="s">
        <v>295</v>
      </c>
      <c r="K2812">
        <f t="shared" si="93"/>
        <v>0</v>
      </c>
    </row>
    <row r="2813" spans="1:11" x14ac:dyDescent="0.25">
      <c r="A2813" s="75" t="str">
        <f t="shared" si="94"/>
        <v>Eurome_13_config_standardLOW8256HDWindows 11 Pro Education</v>
      </c>
      <c r="C2813" s="80" t="s">
        <v>393</v>
      </c>
      <c r="D2813" t="s">
        <v>305</v>
      </c>
      <c r="E2813">
        <v>8</v>
      </c>
      <c r="F2813">
        <v>256</v>
      </c>
      <c r="G2813" t="s">
        <v>114</v>
      </c>
      <c r="H2813" t="s">
        <v>304</v>
      </c>
      <c r="I2813" t="s">
        <v>312</v>
      </c>
      <c r="J2813" t="s">
        <v>295</v>
      </c>
      <c r="K2813">
        <f t="shared" si="93"/>
        <v>0</v>
      </c>
    </row>
    <row r="2814" spans="1:11" x14ac:dyDescent="0.25">
      <c r="A2814" s="75" t="str">
        <f t="shared" si="94"/>
        <v>Eurome_13_config_standardLOW8256HDWindows 11 Pro</v>
      </c>
      <c r="C2814" s="80" t="s">
        <v>393</v>
      </c>
      <c r="D2814" t="s">
        <v>305</v>
      </c>
      <c r="E2814">
        <v>8</v>
      </c>
      <c r="F2814">
        <v>256</v>
      </c>
      <c r="G2814" t="s">
        <v>114</v>
      </c>
      <c r="H2814" t="s">
        <v>296</v>
      </c>
      <c r="I2814" t="s">
        <v>312</v>
      </c>
      <c r="J2814" t="s">
        <v>295</v>
      </c>
      <c r="K2814">
        <f t="shared" si="93"/>
        <v>0</v>
      </c>
    </row>
    <row r="2815" spans="1:11" x14ac:dyDescent="0.25">
      <c r="A2815" s="75" t="str">
        <f t="shared" si="94"/>
        <v>Eurome_13_config_standardLOW16256HDDistribuzione Linux</v>
      </c>
      <c r="C2815" s="80" t="s">
        <v>393</v>
      </c>
      <c r="D2815" t="s">
        <v>305</v>
      </c>
      <c r="E2815">
        <v>16</v>
      </c>
      <c r="F2815">
        <v>256</v>
      </c>
      <c r="G2815" t="s">
        <v>114</v>
      </c>
      <c r="H2815" t="s">
        <v>115</v>
      </c>
      <c r="I2815" t="s">
        <v>312</v>
      </c>
      <c r="J2815" t="s">
        <v>295</v>
      </c>
      <c r="K2815">
        <f t="shared" si="93"/>
        <v>0</v>
      </c>
    </row>
    <row r="2816" spans="1:11" x14ac:dyDescent="0.25">
      <c r="A2816" s="75" t="str">
        <f t="shared" si="94"/>
        <v>Eurome_13_config_standardLOW16256HDWindows 11 Pro Education</v>
      </c>
      <c r="C2816" s="80" t="s">
        <v>393</v>
      </c>
      <c r="D2816" t="s">
        <v>305</v>
      </c>
      <c r="E2816">
        <v>16</v>
      </c>
      <c r="F2816">
        <v>256</v>
      </c>
      <c r="G2816" t="s">
        <v>114</v>
      </c>
      <c r="H2816" t="s">
        <v>304</v>
      </c>
      <c r="I2816" t="s">
        <v>312</v>
      </c>
      <c r="J2816" t="s">
        <v>295</v>
      </c>
      <c r="K2816">
        <f t="shared" si="93"/>
        <v>0</v>
      </c>
    </row>
    <row r="2817" spans="1:11" x14ac:dyDescent="0.25">
      <c r="A2817" s="75" t="str">
        <f t="shared" si="94"/>
        <v>Eurome_13_config_standardLOW16256HDWindows 11 Pro</v>
      </c>
      <c r="C2817" s="80" t="s">
        <v>393</v>
      </c>
      <c r="D2817" t="s">
        <v>305</v>
      </c>
      <c r="E2817">
        <v>16</v>
      </c>
      <c r="F2817">
        <v>256</v>
      </c>
      <c r="G2817" t="s">
        <v>114</v>
      </c>
      <c r="H2817" t="s">
        <v>296</v>
      </c>
      <c r="I2817" t="s">
        <v>312</v>
      </c>
      <c r="J2817" t="s">
        <v>295</v>
      </c>
      <c r="K2817">
        <f t="shared" si="93"/>
        <v>0</v>
      </c>
    </row>
    <row r="2818" spans="1:11" x14ac:dyDescent="0.25">
      <c r="A2818" s="75" t="str">
        <f t="shared" si="94"/>
        <v>Eurome_13_config_standardLOW8512HDDistribuzione Linux</v>
      </c>
      <c r="C2818" s="80" t="s">
        <v>393</v>
      </c>
      <c r="D2818" t="s">
        <v>305</v>
      </c>
      <c r="E2818">
        <v>8</v>
      </c>
      <c r="F2818">
        <v>512</v>
      </c>
      <c r="G2818" t="s">
        <v>114</v>
      </c>
      <c r="H2818" t="s">
        <v>115</v>
      </c>
      <c r="I2818" t="s">
        <v>312</v>
      </c>
      <c r="J2818" t="s">
        <v>295</v>
      </c>
      <c r="K2818">
        <f t="shared" si="93"/>
        <v>0</v>
      </c>
    </row>
    <row r="2819" spans="1:11" x14ac:dyDescent="0.25">
      <c r="A2819" s="75" t="str">
        <f t="shared" si="94"/>
        <v>Eurome_13_config_standardLOW8512HDWindows 11 Pro Education</v>
      </c>
      <c r="C2819" s="80" t="s">
        <v>393</v>
      </c>
      <c r="D2819" t="s">
        <v>305</v>
      </c>
      <c r="E2819">
        <v>8</v>
      </c>
      <c r="F2819">
        <v>512</v>
      </c>
      <c r="G2819" t="s">
        <v>114</v>
      </c>
      <c r="H2819" t="s">
        <v>304</v>
      </c>
      <c r="I2819" t="s">
        <v>312</v>
      </c>
      <c r="J2819" t="s">
        <v>295</v>
      </c>
      <c r="K2819">
        <f t="shared" si="93"/>
        <v>0</v>
      </c>
    </row>
    <row r="2820" spans="1:11" x14ac:dyDescent="0.25">
      <c r="A2820" s="75" t="str">
        <f t="shared" si="94"/>
        <v>Eurome_13_config_standardLOW8512HDWindows 11 Pro</v>
      </c>
      <c r="C2820" s="80" t="s">
        <v>393</v>
      </c>
      <c r="D2820" t="s">
        <v>305</v>
      </c>
      <c r="E2820">
        <v>8</v>
      </c>
      <c r="F2820">
        <v>512</v>
      </c>
      <c r="G2820" t="s">
        <v>114</v>
      </c>
      <c r="H2820" t="s">
        <v>296</v>
      </c>
      <c r="I2820" t="s">
        <v>312</v>
      </c>
      <c r="J2820" t="s">
        <v>295</v>
      </c>
      <c r="K2820">
        <f t="shared" si="93"/>
        <v>0</v>
      </c>
    </row>
    <row r="2821" spans="1:11" x14ac:dyDescent="0.25">
      <c r="A2821" s="75" t="str">
        <f t="shared" si="94"/>
        <v>Eurome_13_config_standardLOW16512HDDistribuzione Linux</v>
      </c>
      <c r="C2821" s="80" t="s">
        <v>393</v>
      </c>
      <c r="D2821" t="s">
        <v>305</v>
      </c>
      <c r="E2821">
        <v>16</v>
      </c>
      <c r="F2821">
        <v>512</v>
      </c>
      <c r="G2821" t="s">
        <v>114</v>
      </c>
      <c r="H2821" t="s">
        <v>115</v>
      </c>
      <c r="I2821" t="s">
        <v>312</v>
      </c>
      <c r="J2821" t="s">
        <v>295</v>
      </c>
      <c r="K2821">
        <f t="shared" si="93"/>
        <v>0</v>
      </c>
    </row>
    <row r="2822" spans="1:11" x14ac:dyDescent="0.25">
      <c r="A2822" s="75" t="str">
        <f t="shared" si="94"/>
        <v>Eurome_13_config_standardLOW16512HDWindows 11 Pro Education</v>
      </c>
      <c r="C2822" s="80" t="s">
        <v>393</v>
      </c>
      <c r="D2822" t="s">
        <v>305</v>
      </c>
      <c r="E2822">
        <v>16</v>
      </c>
      <c r="F2822">
        <v>512</v>
      </c>
      <c r="G2822" t="s">
        <v>114</v>
      </c>
      <c r="H2822" t="s">
        <v>304</v>
      </c>
      <c r="I2822" t="s">
        <v>312</v>
      </c>
      <c r="J2822" t="s">
        <v>295</v>
      </c>
      <c r="K2822">
        <f t="shared" si="93"/>
        <v>0</v>
      </c>
    </row>
    <row r="2823" spans="1:11" x14ac:dyDescent="0.25">
      <c r="A2823" s="75" t="str">
        <f t="shared" si="94"/>
        <v>Eurome_13_config_standardLOW16512HDWindows 11 Pro</v>
      </c>
      <c r="C2823" s="80" t="s">
        <v>393</v>
      </c>
      <c r="D2823" t="s">
        <v>305</v>
      </c>
      <c r="E2823">
        <v>16</v>
      </c>
      <c r="F2823">
        <v>512</v>
      </c>
      <c r="G2823" t="s">
        <v>114</v>
      </c>
      <c r="H2823" t="s">
        <v>296</v>
      </c>
      <c r="I2823" t="s">
        <v>312</v>
      </c>
      <c r="J2823" t="s">
        <v>295</v>
      </c>
      <c r="K2823">
        <f t="shared" si="93"/>
        <v>0</v>
      </c>
    </row>
    <row r="2824" spans="1:11" x14ac:dyDescent="0.25">
      <c r="A2824" s="75" t="str">
        <f t="shared" si="94"/>
        <v>Eurome_13_config_standardLOW8256FHDDistribuzione Linux</v>
      </c>
      <c r="C2824" s="80" t="s">
        <v>393</v>
      </c>
      <c r="D2824" t="s">
        <v>305</v>
      </c>
      <c r="E2824">
        <v>8</v>
      </c>
      <c r="F2824">
        <v>256</v>
      </c>
      <c r="G2824" t="s">
        <v>303</v>
      </c>
      <c r="H2824" t="s">
        <v>115</v>
      </c>
      <c r="I2824" t="s">
        <v>312</v>
      </c>
      <c r="J2824" t="s">
        <v>297</v>
      </c>
      <c r="K2824">
        <f t="shared" si="93"/>
        <v>1</v>
      </c>
    </row>
    <row r="2825" spans="1:11" x14ac:dyDescent="0.25">
      <c r="A2825" s="75" t="str">
        <f t="shared" si="94"/>
        <v>Eurome_13_config_standardLOW8256FHDWindows 11 Pro Education</v>
      </c>
      <c r="C2825" s="80" t="s">
        <v>393</v>
      </c>
      <c r="D2825" t="s">
        <v>305</v>
      </c>
      <c r="E2825">
        <v>8</v>
      </c>
      <c r="F2825">
        <v>256</v>
      </c>
      <c r="G2825" t="s">
        <v>303</v>
      </c>
      <c r="H2825" t="s">
        <v>304</v>
      </c>
      <c r="I2825" t="s">
        <v>312</v>
      </c>
      <c r="J2825" t="s">
        <v>297</v>
      </c>
      <c r="K2825">
        <f t="shared" si="93"/>
        <v>1</v>
      </c>
    </row>
    <row r="2826" spans="1:11" x14ac:dyDescent="0.25">
      <c r="A2826" s="75" t="str">
        <f t="shared" si="94"/>
        <v>Eurome_13_config_standardLOW8256FHDWindows 11 Pro</v>
      </c>
      <c r="C2826" s="80" t="s">
        <v>393</v>
      </c>
      <c r="D2826" t="s">
        <v>305</v>
      </c>
      <c r="E2826">
        <v>8</v>
      </c>
      <c r="F2826">
        <v>256</v>
      </c>
      <c r="G2826" t="s">
        <v>303</v>
      </c>
      <c r="H2826" t="s">
        <v>296</v>
      </c>
      <c r="I2826" t="s">
        <v>312</v>
      </c>
      <c r="J2826" t="s">
        <v>297</v>
      </c>
      <c r="K2826">
        <f t="shared" si="93"/>
        <v>1</v>
      </c>
    </row>
    <row r="2827" spans="1:11" x14ac:dyDescent="0.25">
      <c r="A2827" s="75" t="str">
        <f t="shared" si="94"/>
        <v>Eurome_13_config_standardLOW16256FHDDistribuzione Linux</v>
      </c>
      <c r="C2827" s="80" t="s">
        <v>393</v>
      </c>
      <c r="D2827" t="s">
        <v>305</v>
      </c>
      <c r="E2827">
        <v>16</v>
      </c>
      <c r="F2827">
        <v>256</v>
      </c>
      <c r="G2827" t="s">
        <v>303</v>
      </c>
      <c r="H2827" t="s">
        <v>115</v>
      </c>
      <c r="I2827" t="s">
        <v>312</v>
      </c>
      <c r="J2827" t="s">
        <v>297</v>
      </c>
      <c r="K2827">
        <f t="shared" si="93"/>
        <v>1</v>
      </c>
    </row>
    <row r="2828" spans="1:11" x14ac:dyDescent="0.25">
      <c r="A2828" s="75" t="str">
        <f t="shared" si="94"/>
        <v>Eurome_13_config_standardLOW16256FHDWindows 11 Pro Education</v>
      </c>
      <c r="C2828" s="80" t="s">
        <v>393</v>
      </c>
      <c r="D2828" t="s">
        <v>305</v>
      </c>
      <c r="E2828">
        <v>16</v>
      </c>
      <c r="F2828">
        <v>256</v>
      </c>
      <c r="G2828" t="s">
        <v>303</v>
      </c>
      <c r="H2828" t="s">
        <v>304</v>
      </c>
      <c r="I2828" t="s">
        <v>312</v>
      </c>
      <c r="J2828" t="s">
        <v>297</v>
      </c>
      <c r="K2828">
        <f t="shared" si="93"/>
        <v>1</v>
      </c>
    </row>
    <row r="2829" spans="1:11" x14ac:dyDescent="0.25">
      <c r="A2829" s="75" t="str">
        <f t="shared" si="94"/>
        <v>Eurome_13_config_standardLOW16256FHDWindows 11 Pro</v>
      </c>
      <c r="C2829" s="80" t="s">
        <v>393</v>
      </c>
      <c r="D2829" t="s">
        <v>305</v>
      </c>
      <c r="E2829">
        <v>16</v>
      </c>
      <c r="F2829">
        <v>256</v>
      </c>
      <c r="G2829" t="s">
        <v>303</v>
      </c>
      <c r="H2829" t="s">
        <v>296</v>
      </c>
      <c r="I2829" t="s">
        <v>312</v>
      </c>
      <c r="J2829" t="s">
        <v>297</v>
      </c>
      <c r="K2829">
        <f t="shared" ref="K2829:K2892" si="95">+IF(J2829="NO",0,1)</f>
        <v>1</v>
      </c>
    </row>
    <row r="2830" spans="1:11" x14ac:dyDescent="0.25">
      <c r="A2830" s="75" t="str">
        <f t="shared" si="94"/>
        <v>Eurome_13_config_standardLOW8512FHDDistribuzione Linux</v>
      </c>
      <c r="C2830" s="80" t="s">
        <v>393</v>
      </c>
      <c r="D2830" t="s">
        <v>305</v>
      </c>
      <c r="E2830">
        <v>8</v>
      </c>
      <c r="F2830">
        <v>512</v>
      </c>
      <c r="G2830" t="s">
        <v>303</v>
      </c>
      <c r="H2830" t="s">
        <v>115</v>
      </c>
      <c r="I2830" t="s">
        <v>312</v>
      </c>
      <c r="J2830" t="s">
        <v>297</v>
      </c>
      <c r="K2830">
        <f t="shared" si="95"/>
        <v>1</v>
      </c>
    </row>
    <row r="2831" spans="1:11" x14ac:dyDescent="0.25">
      <c r="A2831" s="75" t="str">
        <f t="shared" si="94"/>
        <v>Eurome_13_config_standardLOW8512FHDWindows 11 Pro Education</v>
      </c>
      <c r="C2831" s="80" t="s">
        <v>393</v>
      </c>
      <c r="D2831" t="s">
        <v>305</v>
      </c>
      <c r="E2831">
        <v>8</v>
      </c>
      <c r="F2831">
        <v>512</v>
      </c>
      <c r="G2831" t="s">
        <v>303</v>
      </c>
      <c r="H2831" t="s">
        <v>304</v>
      </c>
      <c r="I2831" t="s">
        <v>312</v>
      </c>
      <c r="J2831" t="s">
        <v>297</v>
      </c>
      <c r="K2831">
        <f t="shared" si="95"/>
        <v>1</v>
      </c>
    </row>
    <row r="2832" spans="1:11" x14ac:dyDescent="0.25">
      <c r="A2832" s="75" t="str">
        <f t="shared" si="94"/>
        <v>Eurome_13_config_standardLOW8512FHDWindows 11 Pro</v>
      </c>
      <c r="C2832" s="80" t="s">
        <v>393</v>
      </c>
      <c r="D2832" t="s">
        <v>305</v>
      </c>
      <c r="E2832">
        <v>8</v>
      </c>
      <c r="F2832">
        <v>512</v>
      </c>
      <c r="G2832" t="s">
        <v>303</v>
      </c>
      <c r="H2832" t="s">
        <v>296</v>
      </c>
      <c r="I2832" t="s">
        <v>312</v>
      </c>
      <c r="J2832" t="s">
        <v>297</v>
      </c>
      <c r="K2832">
        <f t="shared" si="95"/>
        <v>1</v>
      </c>
    </row>
    <row r="2833" spans="1:11" x14ac:dyDescent="0.25">
      <c r="A2833" s="75" t="str">
        <f t="shared" si="94"/>
        <v>Eurome_13_config_standardLOW16512FHDDistribuzione Linux</v>
      </c>
      <c r="C2833" s="80" t="s">
        <v>393</v>
      </c>
      <c r="D2833" t="s">
        <v>305</v>
      </c>
      <c r="E2833">
        <v>16</v>
      </c>
      <c r="F2833">
        <v>512</v>
      </c>
      <c r="G2833" t="s">
        <v>303</v>
      </c>
      <c r="H2833" t="s">
        <v>115</v>
      </c>
      <c r="I2833" t="s">
        <v>312</v>
      </c>
      <c r="J2833" t="s">
        <v>297</v>
      </c>
      <c r="K2833">
        <f t="shared" si="95"/>
        <v>1</v>
      </c>
    </row>
    <row r="2834" spans="1:11" x14ac:dyDescent="0.25">
      <c r="A2834" s="75" t="str">
        <f t="shared" si="94"/>
        <v>Eurome_13_config_standardLOW16512FHDWindows 11 Pro Education</v>
      </c>
      <c r="C2834" s="80" t="s">
        <v>393</v>
      </c>
      <c r="D2834" t="s">
        <v>305</v>
      </c>
      <c r="E2834">
        <v>16</v>
      </c>
      <c r="F2834">
        <v>512</v>
      </c>
      <c r="G2834" t="s">
        <v>303</v>
      </c>
      <c r="H2834" t="s">
        <v>304</v>
      </c>
      <c r="I2834" t="s">
        <v>312</v>
      </c>
      <c r="J2834" t="s">
        <v>297</v>
      </c>
      <c r="K2834">
        <f t="shared" si="95"/>
        <v>1</v>
      </c>
    </row>
    <row r="2835" spans="1:11" x14ac:dyDescent="0.25">
      <c r="A2835" s="75" t="str">
        <f t="shared" si="94"/>
        <v>Eurome_13_config_standardLOW16512FHDWindows 11 Pro</v>
      </c>
      <c r="C2835" s="80" t="s">
        <v>393</v>
      </c>
      <c r="D2835" t="s">
        <v>305</v>
      </c>
      <c r="E2835">
        <v>16</v>
      </c>
      <c r="F2835">
        <v>512</v>
      </c>
      <c r="G2835" t="s">
        <v>303</v>
      </c>
      <c r="H2835" t="s">
        <v>296</v>
      </c>
      <c r="I2835" t="s">
        <v>312</v>
      </c>
      <c r="J2835" t="s">
        <v>297</v>
      </c>
      <c r="K2835">
        <f t="shared" si="95"/>
        <v>1</v>
      </c>
    </row>
    <row r="2836" spans="1:11" x14ac:dyDescent="0.25">
      <c r="A2836" s="75" t="str">
        <f t="shared" si="94"/>
        <v>Eurome_13_config_standardMID8256HDDistribuzione Linux</v>
      </c>
      <c r="C2836" s="80" t="s">
        <v>393</v>
      </c>
      <c r="D2836" t="s">
        <v>306</v>
      </c>
      <c r="E2836">
        <v>8</v>
      </c>
      <c r="F2836">
        <v>256</v>
      </c>
      <c r="G2836" t="s">
        <v>114</v>
      </c>
      <c r="H2836" t="s">
        <v>115</v>
      </c>
      <c r="I2836" t="s">
        <v>312</v>
      </c>
      <c r="J2836" t="s">
        <v>295</v>
      </c>
      <c r="K2836">
        <f t="shared" si="95"/>
        <v>0</v>
      </c>
    </row>
    <row r="2837" spans="1:11" x14ac:dyDescent="0.25">
      <c r="A2837" s="75" t="str">
        <f t="shared" si="94"/>
        <v>Eurome_13_config_standardMID8256HDWindows 11 Pro Education</v>
      </c>
      <c r="C2837" s="80" t="s">
        <v>393</v>
      </c>
      <c r="D2837" t="s">
        <v>306</v>
      </c>
      <c r="E2837">
        <v>8</v>
      </c>
      <c r="F2837">
        <v>256</v>
      </c>
      <c r="G2837" t="s">
        <v>114</v>
      </c>
      <c r="H2837" t="s">
        <v>304</v>
      </c>
      <c r="I2837" t="s">
        <v>312</v>
      </c>
      <c r="J2837" t="s">
        <v>295</v>
      </c>
      <c r="K2837">
        <f t="shared" si="95"/>
        <v>0</v>
      </c>
    </row>
    <row r="2838" spans="1:11" x14ac:dyDescent="0.25">
      <c r="A2838" s="75" t="str">
        <f t="shared" si="94"/>
        <v>Eurome_13_config_standardMID8256HDWindows 11 Pro</v>
      </c>
      <c r="C2838" s="80" t="s">
        <v>393</v>
      </c>
      <c r="D2838" t="s">
        <v>306</v>
      </c>
      <c r="E2838">
        <v>8</v>
      </c>
      <c r="F2838">
        <v>256</v>
      </c>
      <c r="G2838" t="s">
        <v>114</v>
      </c>
      <c r="H2838" t="s">
        <v>296</v>
      </c>
      <c r="I2838" t="s">
        <v>312</v>
      </c>
      <c r="J2838" t="s">
        <v>295</v>
      </c>
      <c r="K2838">
        <f t="shared" si="95"/>
        <v>0</v>
      </c>
    </row>
    <row r="2839" spans="1:11" x14ac:dyDescent="0.25">
      <c r="A2839" s="75" t="str">
        <f t="shared" si="94"/>
        <v>Eurome_13_config_standardMID16256HDDistribuzione Linux</v>
      </c>
      <c r="C2839" s="80" t="s">
        <v>393</v>
      </c>
      <c r="D2839" t="s">
        <v>306</v>
      </c>
      <c r="E2839">
        <v>16</v>
      </c>
      <c r="F2839">
        <v>256</v>
      </c>
      <c r="G2839" t="s">
        <v>114</v>
      </c>
      <c r="H2839" t="s">
        <v>115</v>
      </c>
      <c r="I2839" t="s">
        <v>312</v>
      </c>
      <c r="J2839" t="s">
        <v>295</v>
      </c>
      <c r="K2839">
        <f t="shared" si="95"/>
        <v>0</v>
      </c>
    </row>
    <row r="2840" spans="1:11" x14ac:dyDescent="0.25">
      <c r="A2840" s="75" t="str">
        <f t="shared" si="94"/>
        <v>Eurome_13_config_standardMID16256HDWindows 11 Pro Education</v>
      </c>
      <c r="C2840" s="80" t="s">
        <v>393</v>
      </c>
      <c r="D2840" t="s">
        <v>306</v>
      </c>
      <c r="E2840">
        <v>16</v>
      </c>
      <c r="F2840">
        <v>256</v>
      </c>
      <c r="G2840" t="s">
        <v>114</v>
      </c>
      <c r="H2840" t="s">
        <v>304</v>
      </c>
      <c r="I2840" t="s">
        <v>312</v>
      </c>
      <c r="J2840" t="s">
        <v>295</v>
      </c>
      <c r="K2840">
        <f t="shared" si="95"/>
        <v>0</v>
      </c>
    </row>
    <row r="2841" spans="1:11" x14ac:dyDescent="0.25">
      <c r="A2841" s="75" t="str">
        <f t="shared" si="94"/>
        <v>Eurome_13_config_standardMID16256HDWindows 11 Pro</v>
      </c>
      <c r="C2841" s="80" t="s">
        <v>393</v>
      </c>
      <c r="D2841" t="s">
        <v>306</v>
      </c>
      <c r="E2841">
        <v>16</v>
      </c>
      <c r="F2841">
        <v>256</v>
      </c>
      <c r="G2841" t="s">
        <v>114</v>
      </c>
      <c r="H2841" t="s">
        <v>296</v>
      </c>
      <c r="I2841" t="s">
        <v>312</v>
      </c>
      <c r="J2841" t="s">
        <v>295</v>
      </c>
      <c r="K2841">
        <f t="shared" si="95"/>
        <v>0</v>
      </c>
    </row>
    <row r="2842" spans="1:11" x14ac:dyDescent="0.25">
      <c r="A2842" s="75" t="str">
        <f t="shared" si="94"/>
        <v>Eurome_13_config_standardMID8512HDDistribuzione Linux</v>
      </c>
      <c r="C2842" s="80" t="s">
        <v>393</v>
      </c>
      <c r="D2842" t="s">
        <v>306</v>
      </c>
      <c r="E2842">
        <v>8</v>
      </c>
      <c r="F2842">
        <v>512</v>
      </c>
      <c r="G2842" t="s">
        <v>114</v>
      </c>
      <c r="H2842" t="s">
        <v>115</v>
      </c>
      <c r="I2842" t="s">
        <v>312</v>
      </c>
      <c r="J2842" t="s">
        <v>295</v>
      </c>
      <c r="K2842">
        <f t="shared" si="95"/>
        <v>0</v>
      </c>
    </row>
    <row r="2843" spans="1:11" x14ac:dyDescent="0.25">
      <c r="A2843" s="75" t="str">
        <f t="shared" si="94"/>
        <v>Eurome_13_config_standardMID8512HDWindows 11 Pro Education</v>
      </c>
      <c r="C2843" s="80" t="s">
        <v>393</v>
      </c>
      <c r="D2843" t="s">
        <v>306</v>
      </c>
      <c r="E2843">
        <v>8</v>
      </c>
      <c r="F2843">
        <v>512</v>
      </c>
      <c r="G2843" t="s">
        <v>114</v>
      </c>
      <c r="H2843" t="s">
        <v>304</v>
      </c>
      <c r="I2843" t="s">
        <v>312</v>
      </c>
      <c r="J2843" t="s">
        <v>295</v>
      </c>
      <c r="K2843">
        <f t="shared" si="95"/>
        <v>0</v>
      </c>
    </row>
    <row r="2844" spans="1:11" x14ac:dyDescent="0.25">
      <c r="A2844" s="75" t="str">
        <f t="shared" si="94"/>
        <v>Eurome_13_config_standardMID8512HDWindows 11 Pro</v>
      </c>
      <c r="C2844" s="80" t="s">
        <v>393</v>
      </c>
      <c r="D2844" t="s">
        <v>306</v>
      </c>
      <c r="E2844">
        <v>8</v>
      </c>
      <c r="F2844">
        <v>512</v>
      </c>
      <c r="G2844" t="s">
        <v>114</v>
      </c>
      <c r="H2844" t="s">
        <v>296</v>
      </c>
      <c r="I2844" t="s">
        <v>312</v>
      </c>
      <c r="J2844" t="s">
        <v>295</v>
      </c>
      <c r="K2844">
        <f t="shared" si="95"/>
        <v>0</v>
      </c>
    </row>
    <row r="2845" spans="1:11" x14ac:dyDescent="0.25">
      <c r="A2845" s="75" t="str">
        <f t="shared" si="94"/>
        <v>Eurome_13_config_standardMID16512HDDistribuzione Linux</v>
      </c>
      <c r="C2845" s="80" t="s">
        <v>393</v>
      </c>
      <c r="D2845" t="s">
        <v>306</v>
      </c>
      <c r="E2845">
        <v>16</v>
      </c>
      <c r="F2845">
        <v>512</v>
      </c>
      <c r="G2845" t="s">
        <v>114</v>
      </c>
      <c r="H2845" t="s">
        <v>115</v>
      </c>
      <c r="I2845" t="s">
        <v>312</v>
      </c>
      <c r="J2845" t="s">
        <v>295</v>
      </c>
      <c r="K2845">
        <f t="shared" si="95"/>
        <v>0</v>
      </c>
    </row>
    <row r="2846" spans="1:11" x14ac:dyDescent="0.25">
      <c r="A2846" s="75" t="str">
        <f t="shared" si="94"/>
        <v>Eurome_13_config_standardMID16512HDWindows 11 Pro Education</v>
      </c>
      <c r="C2846" s="80" t="s">
        <v>393</v>
      </c>
      <c r="D2846" t="s">
        <v>306</v>
      </c>
      <c r="E2846">
        <v>16</v>
      </c>
      <c r="F2846">
        <v>512</v>
      </c>
      <c r="G2846" t="s">
        <v>114</v>
      </c>
      <c r="H2846" t="s">
        <v>304</v>
      </c>
      <c r="I2846" t="s">
        <v>312</v>
      </c>
      <c r="J2846" t="s">
        <v>295</v>
      </c>
      <c r="K2846">
        <f t="shared" si="95"/>
        <v>0</v>
      </c>
    </row>
    <row r="2847" spans="1:11" x14ac:dyDescent="0.25">
      <c r="A2847" s="75" t="str">
        <f t="shared" si="94"/>
        <v>Eurome_13_config_standardMID16512HDWindows 11 Pro</v>
      </c>
      <c r="C2847" s="80" t="s">
        <v>393</v>
      </c>
      <c r="D2847" t="s">
        <v>306</v>
      </c>
      <c r="E2847">
        <v>16</v>
      </c>
      <c r="F2847">
        <v>512</v>
      </c>
      <c r="G2847" t="s">
        <v>114</v>
      </c>
      <c r="H2847" t="s">
        <v>296</v>
      </c>
      <c r="I2847" t="s">
        <v>312</v>
      </c>
      <c r="J2847" t="s">
        <v>295</v>
      </c>
      <c r="K2847">
        <f t="shared" si="95"/>
        <v>0</v>
      </c>
    </row>
    <row r="2848" spans="1:11" x14ac:dyDescent="0.25">
      <c r="A2848" s="75" t="str">
        <f t="shared" si="94"/>
        <v>Eurome_13_config_standardMID8256FHDDistribuzione Linux</v>
      </c>
      <c r="C2848" s="80" t="s">
        <v>393</v>
      </c>
      <c r="D2848" t="s">
        <v>306</v>
      </c>
      <c r="E2848">
        <v>8</v>
      </c>
      <c r="F2848">
        <v>256</v>
      </c>
      <c r="G2848" t="s">
        <v>303</v>
      </c>
      <c r="H2848" t="s">
        <v>115</v>
      </c>
      <c r="I2848" t="s">
        <v>312</v>
      </c>
      <c r="J2848" t="s">
        <v>297</v>
      </c>
      <c r="K2848">
        <f t="shared" si="95"/>
        <v>1</v>
      </c>
    </row>
    <row r="2849" spans="1:11" x14ac:dyDescent="0.25">
      <c r="A2849" s="75" t="str">
        <f t="shared" si="94"/>
        <v>Eurome_13_config_standardMID8256FHDWindows 11 Pro Education</v>
      </c>
      <c r="C2849" s="80" t="s">
        <v>393</v>
      </c>
      <c r="D2849" t="s">
        <v>306</v>
      </c>
      <c r="E2849">
        <v>8</v>
      </c>
      <c r="F2849">
        <v>256</v>
      </c>
      <c r="G2849" t="s">
        <v>303</v>
      </c>
      <c r="H2849" t="s">
        <v>304</v>
      </c>
      <c r="I2849" t="s">
        <v>312</v>
      </c>
      <c r="J2849" t="s">
        <v>297</v>
      </c>
      <c r="K2849">
        <f t="shared" si="95"/>
        <v>1</v>
      </c>
    </row>
    <row r="2850" spans="1:11" x14ac:dyDescent="0.25">
      <c r="A2850" s="75" t="str">
        <f t="shared" si="94"/>
        <v>Eurome_13_config_standardMID8256FHDWindows 11 Pro</v>
      </c>
      <c r="C2850" s="80" t="s">
        <v>393</v>
      </c>
      <c r="D2850" t="s">
        <v>306</v>
      </c>
      <c r="E2850">
        <v>8</v>
      </c>
      <c r="F2850">
        <v>256</v>
      </c>
      <c r="G2850" t="s">
        <v>303</v>
      </c>
      <c r="H2850" t="s">
        <v>296</v>
      </c>
      <c r="I2850" t="s">
        <v>312</v>
      </c>
      <c r="J2850" t="s">
        <v>297</v>
      </c>
      <c r="K2850">
        <f t="shared" si="95"/>
        <v>1</v>
      </c>
    </row>
    <row r="2851" spans="1:11" x14ac:dyDescent="0.25">
      <c r="A2851" s="75" t="str">
        <f t="shared" si="94"/>
        <v>Eurome_13_config_standardMID16256FHDDistribuzione Linux</v>
      </c>
      <c r="C2851" s="80" t="s">
        <v>393</v>
      </c>
      <c r="D2851" t="s">
        <v>306</v>
      </c>
      <c r="E2851">
        <v>16</v>
      </c>
      <c r="F2851">
        <v>256</v>
      </c>
      <c r="G2851" t="s">
        <v>303</v>
      </c>
      <c r="H2851" t="s">
        <v>115</v>
      </c>
      <c r="I2851" t="s">
        <v>312</v>
      </c>
      <c r="J2851" t="s">
        <v>297</v>
      </c>
      <c r="K2851">
        <f t="shared" si="95"/>
        <v>1</v>
      </c>
    </row>
    <row r="2852" spans="1:11" x14ac:dyDescent="0.25">
      <c r="A2852" s="75" t="str">
        <f t="shared" si="94"/>
        <v>Eurome_13_config_standardMID16256FHDWindows 11 Pro Education</v>
      </c>
      <c r="C2852" s="80" t="s">
        <v>393</v>
      </c>
      <c r="D2852" t="s">
        <v>306</v>
      </c>
      <c r="E2852">
        <v>16</v>
      </c>
      <c r="F2852">
        <v>256</v>
      </c>
      <c r="G2852" t="s">
        <v>303</v>
      </c>
      <c r="H2852" t="s">
        <v>304</v>
      </c>
      <c r="I2852" t="s">
        <v>312</v>
      </c>
      <c r="J2852" t="s">
        <v>297</v>
      </c>
      <c r="K2852">
        <f t="shared" si="95"/>
        <v>1</v>
      </c>
    </row>
    <row r="2853" spans="1:11" x14ac:dyDescent="0.25">
      <c r="A2853" s="75" t="str">
        <f t="shared" ref="A2853:A2916" si="96">C2853&amp;"_"&amp;I2853&amp;D2853&amp;E2853&amp;F2853&amp;G2853&amp;H2853</f>
        <v>Eurome_13_config_standardMID16256FHDWindows 11 Pro</v>
      </c>
      <c r="C2853" s="80" t="s">
        <v>393</v>
      </c>
      <c r="D2853" t="s">
        <v>306</v>
      </c>
      <c r="E2853">
        <v>16</v>
      </c>
      <c r="F2853">
        <v>256</v>
      </c>
      <c r="G2853" t="s">
        <v>303</v>
      </c>
      <c r="H2853" t="s">
        <v>296</v>
      </c>
      <c r="I2853" t="s">
        <v>312</v>
      </c>
      <c r="J2853" t="s">
        <v>297</v>
      </c>
      <c r="K2853">
        <f t="shared" si="95"/>
        <v>1</v>
      </c>
    </row>
    <row r="2854" spans="1:11" x14ac:dyDescent="0.25">
      <c r="A2854" s="75" t="str">
        <f t="shared" si="96"/>
        <v>Eurome_13_config_standardMID8512FHDDistribuzione Linux</v>
      </c>
      <c r="C2854" s="80" t="s">
        <v>393</v>
      </c>
      <c r="D2854" t="s">
        <v>306</v>
      </c>
      <c r="E2854">
        <v>8</v>
      </c>
      <c r="F2854">
        <v>512</v>
      </c>
      <c r="G2854" t="s">
        <v>303</v>
      </c>
      <c r="H2854" t="s">
        <v>115</v>
      </c>
      <c r="I2854" t="s">
        <v>312</v>
      </c>
      <c r="J2854" t="s">
        <v>297</v>
      </c>
      <c r="K2854">
        <f t="shared" si="95"/>
        <v>1</v>
      </c>
    </row>
    <row r="2855" spans="1:11" x14ac:dyDescent="0.25">
      <c r="A2855" s="75" t="str">
        <f t="shared" si="96"/>
        <v>Eurome_13_config_standardMID8512FHDWindows 11 Pro Education</v>
      </c>
      <c r="C2855" s="80" t="s">
        <v>393</v>
      </c>
      <c r="D2855" t="s">
        <v>306</v>
      </c>
      <c r="E2855">
        <v>8</v>
      </c>
      <c r="F2855">
        <v>512</v>
      </c>
      <c r="G2855" t="s">
        <v>303</v>
      </c>
      <c r="H2855" t="s">
        <v>304</v>
      </c>
      <c r="I2855" t="s">
        <v>312</v>
      </c>
      <c r="J2855" t="s">
        <v>297</v>
      </c>
      <c r="K2855">
        <f t="shared" si="95"/>
        <v>1</v>
      </c>
    </row>
    <row r="2856" spans="1:11" x14ac:dyDescent="0.25">
      <c r="A2856" s="75" t="str">
        <f t="shared" si="96"/>
        <v>Eurome_13_config_standardMID8512FHDWindows 11 Pro</v>
      </c>
      <c r="C2856" s="80" t="s">
        <v>393</v>
      </c>
      <c r="D2856" t="s">
        <v>306</v>
      </c>
      <c r="E2856">
        <v>8</v>
      </c>
      <c r="F2856">
        <v>512</v>
      </c>
      <c r="G2856" t="s">
        <v>303</v>
      </c>
      <c r="H2856" t="s">
        <v>296</v>
      </c>
      <c r="I2856" t="s">
        <v>312</v>
      </c>
      <c r="J2856" t="s">
        <v>297</v>
      </c>
      <c r="K2856">
        <f t="shared" si="95"/>
        <v>1</v>
      </c>
    </row>
    <row r="2857" spans="1:11" x14ac:dyDescent="0.25">
      <c r="A2857" s="75" t="str">
        <f t="shared" si="96"/>
        <v>Eurome_13_config_standardMID16512FHDDistribuzione Linux</v>
      </c>
      <c r="C2857" s="80" t="s">
        <v>393</v>
      </c>
      <c r="D2857" t="s">
        <v>306</v>
      </c>
      <c r="E2857">
        <v>16</v>
      </c>
      <c r="F2857">
        <v>512</v>
      </c>
      <c r="G2857" t="s">
        <v>303</v>
      </c>
      <c r="H2857" t="s">
        <v>115</v>
      </c>
      <c r="I2857" t="s">
        <v>312</v>
      </c>
      <c r="J2857" t="s">
        <v>297</v>
      </c>
      <c r="K2857">
        <f t="shared" si="95"/>
        <v>1</v>
      </c>
    </row>
    <row r="2858" spans="1:11" x14ac:dyDescent="0.25">
      <c r="A2858" s="75" t="str">
        <f t="shared" si="96"/>
        <v>Eurome_13_config_standardMID16512FHDWindows 11 Pro Education</v>
      </c>
      <c r="C2858" s="80" t="s">
        <v>393</v>
      </c>
      <c r="D2858" t="s">
        <v>306</v>
      </c>
      <c r="E2858">
        <v>16</v>
      </c>
      <c r="F2858">
        <v>512</v>
      </c>
      <c r="G2858" t="s">
        <v>303</v>
      </c>
      <c r="H2858" t="s">
        <v>304</v>
      </c>
      <c r="I2858" t="s">
        <v>312</v>
      </c>
      <c r="J2858" t="s">
        <v>297</v>
      </c>
      <c r="K2858">
        <f t="shared" si="95"/>
        <v>1</v>
      </c>
    </row>
    <row r="2859" spans="1:11" x14ac:dyDescent="0.25">
      <c r="A2859" s="75" t="str">
        <f t="shared" si="96"/>
        <v>Eurome_13_config_standardMID16512FHDWindows 11 Pro</v>
      </c>
      <c r="C2859" s="80" t="s">
        <v>393</v>
      </c>
      <c r="D2859" t="s">
        <v>306</v>
      </c>
      <c r="E2859">
        <v>16</v>
      </c>
      <c r="F2859">
        <v>512</v>
      </c>
      <c r="G2859" t="s">
        <v>303</v>
      </c>
      <c r="H2859" t="s">
        <v>296</v>
      </c>
      <c r="I2859" t="s">
        <v>312</v>
      </c>
      <c r="J2859" t="s">
        <v>297</v>
      </c>
      <c r="K2859">
        <f t="shared" si="95"/>
        <v>1</v>
      </c>
    </row>
    <row r="2860" spans="1:11" x14ac:dyDescent="0.25">
      <c r="A2860" s="75" t="str">
        <f t="shared" si="96"/>
        <v>Eurome_13_config_standardHIGH8256HDDistribuzione Linux</v>
      </c>
      <c r="C2860" s="80" t="s">
        <v>393</v>
      </c>
      <c r="D2860" t="s">
        <v>307</v>
      </c>
      <c r="E2860">
        <v>8</v>
      </c>
      <c r="F2860">
        <v>256</v>
      </c>
      <c r="G2860" t="s">
        <v>114</v>
      </c>
      <c r="H2860" t="s">
        <v>115</v>
      </c>
      <c r="I2860" t="s">
        <v>312</v>
      </c>
      <c r="J2860" t="s">
        <v>295</v>
      </c>
      <c r="K2860">
        <f t="shared" si="95"/>
        <v>0</v>
      </c>
    </row>
    <row r="2861" spans="1:11" x14ac:dyDescent="0.25">
      <c r="A2861" s="75" t="str">
        <f t="shared" si="96"/>
        <v>Eurome_13_config_standardHIGH8256HDWindows 11 Pro Education</v>
      </c>
      <c r="C2861" s="80" t="s">
        <v>393</v>
      </c>
      <c r="D2861" t="s">
        <v>307</v>
      </c>
      <c r="E2861">
        <v>8</v>
      </c>
      <c r="F2861">
        <v>256</v>
      </c>
      <c r="G2861" t="s">
        <v>114</v>
      </c>
      <c r="H2861" t="s">
        <v>304</v>
      </c>
      <c r="I2861" t="s">
        <v>312</v>
      </c>
      <c r="J2861" t="s">
        <v>295</v>
      </c>
      <c r="K2861">
        <f t="shared" si="95"/>
        <v>0</v>
      </c>
    </row>
    <row r="2862" spans="1:11" x14ac:dyDescent="0.25">
      <c r="A2862" s="75" t="str">
        <f t="shared" si="96"/>
        <v>Eurome_13_config_standardHIGH8256HDWindows 11 Pro</v>
      </c>
      <c r="C2862" s="80" t="s">
        <v>393</v>
      </c>
      <c r="D2862" t="s">
        <v>307</v>
      </c>
      <c r="E2862">
        <v>8</v>
      </c>
      <c r="F2862">
        <v>256</v>
      </c>
      <c r="G2862" t="s">
        <v>114</v>
      </c>
      <c r="H2862" t="s">
        <v>296</v>
      </c>
      <c r="I2862" t="s">
        <v>312</v>
      </c>
      <c r="J2862" t="s">
        <v>295</v>
      </c>
      <c r="K2862">
        <f t="shared" si="95"/>
        <v>0</v>
      </c>
    </row>
    <row r="2863" spans="1:11" x14ac:dyDescent="0.25">
      <c r="A2863" s="75" t="str">
        <f t="shared" si="96"/>
        <v>Eurome_13_config_standardHIGH16256HDDistribuzione Linux</v>
      </c>
      <c r="C2863" s="80" t="s">
        <v>393</v>
      </c>
      <c r="D2863" t="s">
        <v>307</v>
      </c>
      <c r="E2863">
        <v>16</v>
      </c>
      <c r="F2863">
        <v>256</v>
      </c>
      <c r="G2863" t="s">
        <v>114</v>
      </c>
      <c r="H2863" t="s">
        <v>115</v>
      </c>
      <c r="I2863" t="s">
        <v>312</v>
      </c>
      <c r="J2863" t="s">
        <v>295</v>
      </c>
      <c r="K2863">
        <f t="shared" si="95"/>
        <v>0</v>
      </c>
    </row>
    <row r="2864" spans="1:11" x14ac:dyDescent="0.25">
      <c r="A2864" s="75" t="str">
        <f t="shared" si="96"/>
        <v>Eurome_13_config_standardHIGH16256HDWindows 11 Pro Education</v>
      </c>
      <c r="C2864" s="80" t="s">
        <v>393</v>
      </c>
      <c r="D2864" t="s">
        <v>307</v>
      </c>
      <c r="E2864">
        <v>16</v>
      </c>
      <c r="F2864">
        <v>256</v>
      </c>
      <c r="G2864" t="s">
        <v>114</v>
      </c>
      <c r="H2864" t="s">
        <v>304</v>
      </c>
      <c r="I2864" t="s">
        <v>312</v>
      </c>
      <c r="J2864" t="s">
        <v>295</v>
      </c>
      <c r="K2864">
        <f t="shared" si="95"/>
        <v>0</v>
      </c>
    </row>
    <row r="2865" spans="1:11" x14ac:dyDescent="0.25">
      <c r="A2865" s="75" t="str">
        <f t="shared" si="96"/>
        <v>Eurome_13_config_standardHIGH16256HDWindows 11 Pro</v>
      </c>
      <c r="C2865" s="80" t="s">
        <v>393</v>
      </c>
      <c r="D2865" t="s">
        <v>307</v>
      </c>
      <c r="E2865">
        <v>16</v>
      </c>
      <c r="F2865">
        <v>256</v>
      </c>
      <c r="G2865" t="s">
        <v>114</v>
      </c>
      <c r="H2865" t="s">
        <v>296</v>
      </c>
      <c r="I2865" t="s">
        <v>312</v>
      </c>
      <c r="J2865" t="s">
        <v>295</v>
      </c>
      <c r="K2865">
        <f t="shared" si="95"/>
        <v>0</v>
      </c>
    </row>
    <row r="2866" spans="1:11" x14ac:dyDescent="0.25">
      <c r="A2866" s="75" t="str">
        <f t="shared" si="96"/>
        <v>Eurome_13_config_standardHIGH8512HDDistribuzione Linux</v>
      </c>
      <c r="C2866" s="80" t="s">
        <v>393</v>
      </c>
      <c r="D2866" t="s">
        <v>307</v>
      </c>
      <c r="E2866">
        <v>8</v>
      </c>
      <c r="F2866">
        <v>512</v>
      </c>
      <c r="G2866" t="s">
        <v>114</v>
      </c>
      <c r="H2866" t="s">
        <v>115</v>
      </c>
      <c r="I2866" t="s">
        <v>312</v>
      </c>
      <c r="J2866" t="s">
        <v>295</v>
      </c>
      <c r="K2866">
        <f t="shared" si="95"/>
        <v>0</v>
      </c>
    </row>
    <row r="2867" spans="1:11" x14ac:dyDescent="0.25">
      <c r="A2867" s="75" t="str">
        <f t="shared" si="96"/>
        <v>Eurome_13_config_standardHIGH8512HDWindows 11 Pro Education</v>
      </c>
      <c r="C2867" s="80" t="s">
        <v>393</v>
      </c>
      <c r="D2867" t="s">
        <v>307</v>
      </c>
      <c r="E2867">
        <v>8</v>
      </c>
      <c r="F2867">
        <v>512</v>
      </c>
      <c r="G2867" t="s">
        <v>114</v>
      </c>
      <c r="H2867" t="s">
        <v>304</v>
      </c>
      <c r="I2867" t="s">
        <v>312</v>
      </c>
      <c r="J2867" t="s">
        <v>295</v>
      </c>
      <c r="K2867">
        <f t="shared" si="95"/>
        <v>0</v>
      </c>
    </row>
    <row r="2868" spans="1:11" x14ac:dyDescent="0.25">
      <c r="A2868" s="75" t="str">
        <f t="shared" si="96"/>
        <v>Eurome_13_config_standardHIGH8512HDWindows 11 Pro</v>
      </c>
      <c r="C2868" s="80" t="s">
        <v>393</v>
      </c>
      <c r="D2868" t="s">
        <v>307</v>
      </c>
      <c r="E2868">
        <v>8</v>
      </c>
      <c r="F2868">
        <v>512</v>
      </c>
      <c r="G2868" t="s">
        <v>114</v>
      </c>
      <c r="H2868" t="s">
        <v>296</v>
      </c>
      <c r="I2868" t="s">
        <v>312</v>
      </c>
      <c r="J2868" t="s">
        <v>295</v>
      </c>
      <c r="K2868">
        <f t="shared" si="95"/>
        <v>0</v>
      </c>
    </row>
    <row r="2869" spans="1:11" x14ac:dyDescent="0.25">
      <c r="A2869" s="75" t="str">
        <f t="shared" si="96"/>
        <v>Eurome_13_config_standardHIGH16512HDDistribuzione Linux</v>
      </c>
      <c r="C2869" s="80" t="s">
        <v>393</v>
      </c>
      <c r="D2869" t="s">
        <v>307</v>
      </c>
      <c r="E2869">
        <v>16</v>
      </c>
      <c r="F2869">
        <v>512</v>
      </c>
      <c r="G2869" t="s">
        <v>114</v>
      </c>
      <c r="H2869" t="s">
        <v>115</v>
      </c>
      <c r="I2869" t="s">
        <v>312</v>
      </c>
      <c r="J2869" t="s">
        <v>295</v>
      </c>
      <c r="K2869">
        <f t="shared" si="95"/>
        <v>0</v>
      </c>
    </row>
    <row r="2870" spans="1:11" x14ac:dyDescent="0.25">
      <c r="A2870" s="75" t="str">
        <f t="shared" si="96"/>
        <v>Eurome_13_config_standardHIGH16512HDWindows 11 Pro Education</v>
      </c>
      <c r="C2870" s="80" t="s">
        <v>393</v>
      </c>
      <c r="D2870" t="s">
        <v>307</v>
      </c>
      <c r="E2870">
        <v>16</v>
      </c>
      <c r="F2870">
        <v>512</v>
      </c>
      <c r="G2870" t="s">
        <v>114</v>
      </c>
      <c r="H2870" t="s">
        <v>304</v>
      </c>
      <c r="I2870" t="s">
        <v>312</v>
      </c>
      <c r="J2870" t="s">
        <v>295</v>
      </c>
      <c r="K2870">
        <f t="shared" si="95"/>
        <v>0</v>
      </c>
    </row>
    <row r="2871" spans="1:11" x14ac:dyDescent="0.25">
      <c r="A2871" s="75" t="str">
        <f t="shared" si="96"/>
        <v>Eurome_13_config_standardHIGH16512HDWindows 11 Pro</v>
      </c>
      <c r="C2871" s="80" t="s">
        <v>393</v>
      </c>
      <c r="D2871" t="s">
        <v>307</v>
      </c>
      <c r="E2871">
        <v>16</v>
      </c>
      <c r="F2871">
        <v>512</v>
      </c>
      <c r="G2871" t="s">
        <v>114</v>
      </c>
      <c r="H2871" t="s">
        <v>296</v>
      </c>
      <c r="I2871" t="s">
        <v>312</v>
      </c>
      <c r="J2871" t="s">
        <v>295</v>
      </c>
      <c r="K2871">
        <f t="shared" si="95"/>
        <v>0</v>
      </c>
    </row>
    <row r="2872" spans="1:11" x14ac:dyDescent="0.25">
      <c r="A2872" s="75" t="str">
        <f t="shared" si="96"/>
        <v>Eurome_13_config_standardHIGH8256FHDDistribuzione Linux</v>
      </c>
      <c r="C2872" s="80" t="s">
        <v>393</v>
      </c>
      <c r="D2872" t="s">
        <v>307</v>
      </c>
      <c r="E2872">
        <v>8</v>
      </c>
      <c r="F2872">
        <v>256</v>
      </c>
      <c r="G2872" t="s">
        <v>303</v>
      </c>
      <c r="H2872" t="s">
        <v>115</v>
      </c>
      <c r="I2872" t="s">
        <v>312</v>
      </c>
      <c r="J2872" t="s">
        <v>297</v>
      </c>
      <c r="K2872">
        <f t="shared" si="95"/>
        <v>1</v>
      </c>
    </row>
    <row r="2873" spans="1:11" x14ac:dyDescent="0.25">
      <c r="A2873" s="75" t="str">
        <f t="shared" si="96"/>
        <v>Eurome_13_config_standardHIGH8256FHDWindows 11 Pro Education</v>
      </c>
      <c r="C2873" s="80" t="s">
        <v>393</v>
      </c>
      <c r="D2873" t="s">
        <v>307</v>
      </c>
      <c r="E2873">
        <v>8</v>
      </c>
      <c r="F2873">
        <v>256</v>
      </c>
      <c r="G2873" t="s">
        <v>303</v>
      </c>
      <c r="H2873" t="s">
        <v>304</v>
      </c>
      <c r="I2873" t="s">
        <v>312</v>
      </c>
      <c r="J2873" t="s">
        <v>297</v>
      </c>
      <c r="K2873">
        <f t="shared" si="95"/>
        <v>1</v>
      </c>
    </row>
    <row r="2874" spans="1:11" x14ac:dyDescent="0.25">
      <c r="A2874" s="75" t="str">
        <f t="shared" si="96"/>
        <v>Eurome_13_config_standardHIGH8256FHDWindows 11 Pro</v>
      </c>
      <c r="C2874" s="80" t="s">
        <v>393</v>
      </c>
      <c r="D2874" t="s">
        <v>307</v>
      </c>
      <c r="E2874">
        <v>8</v>
      </c>
      <c r="F2874">
        <v>256</v>
      </c>
      <c r="G2874" t="s">
        <v>303</v>
      </c>
      <c r="H2874" t="s">
        <v>296</v>
      </c>
      <c r="I2874" t="s">
        <v>312</v>
      </c>
      <c r="J2874" t="s">
        <v>297</v>
      </c>
      <c r="K2874">
        <f t="shared" si="95"/>
        <v>1</v>
      </c>
    </row>
    <row r="2875" spans="1:11" x14ac:dyDescent="0.25">
      <c r="A2875" s="75" t="str">
        <f t="shared" si="96"/>
        <v>Eurome_13_config_standardHIGH16256FHDDistribuzione Linux</v>
      </c>
      <c r="C2875" s="80" t="s">
        <v>393</v>
      </c>
      <c r="D2875" t="s">
        <v>307</v>
      </c>
      <c r="E2875">
        <v>16</v>
      </c>
      <c r="F2875">
        <v>256</v>
      </c>
      <c r="G2875" t="s">
        <v>303</v>
      </c>
      <c r="H2875" t="s">
        <v>115</v>
      </c>
      <c r="I2875" t="s">
        <v>312</v>
      </c>
      <c r="J2875" t="s">
        <v>297</v>
      </c>
      <c r="K2875">
        <f t="shared" si="95"/>
        <v>1</v>
      </c>
    </row>
    <row r="2876" spans="1:11" x14ac:dyDescent="0.25">
      <c r="A2876" s="75" t="str">
        <f t="shared" si="96"/>
        <v>Eurome_13_config_standardHIGH16256FHDWindows 11 Pro Education</v>
      </c>
      <c r="C2876" s="80" t="s">
        <v>393</v>
      </c>
      <c r="D2876" t="s">
        <v>307</v>
      </c>
      <c r="E2876">
        <v>16</v>
      </c>
      <c r="F2876">
        <v>256</v>
      </c>
      <c r="G2876" t="s">
        <v>303</v>
      </c>
      <c r="H2876" t="s">
        <v>304</v>
      </c>
      <c r="I2876" t="s">
        <v>312</v>
      </c>
      <c r="J2876" t="s">
        <v>297</v>
      </c>
      <c r="K2876">
        <f t="shared" si="95"/>
        <v>1</v>
      </c>
    </row>
    <row r="2877" spans="1:11" x14ac:dyDescent="0.25">
      <c r="A2877" s="75" t="str">
        <f t="shared" si="96"/>
        <v>Eurome_13_config_standardHIGH16256FHDWindows 11 Pro</v>
      </c>
      <c r="C2877" s="80" t="s">
        <v>393</v>
      </c>
      <c r="D2877" t="s">
        <v>307</v>
      </c>
      <c r="E2877">
        <v>16</v>
      </c>
      <c r="F2877">
        <v>256</v>
      </c>
      <c r="G2877" t="s">
        <v>303</v>
      </c>
      <c r="H2877" t="s">
        <v>296</v>
      </c>
      <c r="I2877" t="s">
        <v>312</v>
      </c>
      <c r="J2877" t="s">
        <v>297</v>
      </c>
      <c r="K2877">
        <f t="shared" si="95"/>
        <v>1</v>
      </c>
    </row>
    <row r="2878" spans="1:11" x14ac:dyDescent="0.25">
      <c r="A2878" s="75" t="str">
        <f t="shared" si="96"/>
        <v>Eurome_13_config_standardHIGH8512FHDDistribuzione Linux</v>
      </c>
      <c r="C2878" s="80" t="s">
        <v>393</v>
      </c>
      <c r="D2878" t="s">
        <v>307</v>
      </c>
      <c r="E2878">
        <v>8</v>
      </c>
      <c r="F2878">
        <v>512</v>
      </c>
      <c r="G2878" t="s">
        <v>303</v>
      </c>
      <c r="H2878" t="s">
        <v>115</v>
      </c>
      <c r="I2878" t="s">
        <v>312</v>
      </c>
      <c r="J2878" t="s">
        <v>297</v>
      </c>
      <c r="K2878">
        <f t="shared" si="95"/>
        <v>1</v>
      </c>
    </row>
    <row r="2879" spans="1:11" x14ac:dyDescent="0.25">
      <c r="A2879" s="75" t="str">
        <f t="shared" si="96"/>
        <v>Eurome_13_config_standardHIGH8512FHDWindows 11 Pro Education</v>
      </c>
      <c r="C2879" s="80" t="s">
        <v>393</v>
      </c>
      <c r="D2879" t="s">
        <v>307</v>
      </c>
      <c r="E2879">
        <v>8</v>
      </c>
      <c r="F2879">
        <v>512</v>
      </c>
      <c r="G2879" t="s">
        <v>303</v>
      </c>
      <c r="H2879" t="s">
        <v>304</v>
      </c>
      <c r="I2879" t="s">
        <v>312</v>
      </c>
      <c r="J2879" t="s">
        <v>297</v>
      </c>
      <c r="K2879">
        <f t="shared" si="95"/>
        <v>1</v>
      </c>
    </row>
    <row r="2880" spans="1:11" x14ac:dyDescent="0.25">
      <c r="A2880" s="75" t="str">
        <f t="shared" si="96"/>
        <v>Eurome_13_config_standardHIGH8512FHDWindows 11 Pro</v>
      </c>
      <c r="C2880" s="80" t="s">
        <v>393</v>
      </c>
      <c r="D2880" t="s">
        <v>307</v>
      </c>
      <c r="E2880">
        <v>8</v>
      </c>
      <c r="F2880">
        <v>512</v>
      </c>
      <c r="G2880" t="s">
        <v>303</v>
      </c>
      <c r="H2880" t="s">
        <v>296</v>
      </c>
      <c r="I2880" t="s">
        <v>312</v>
      </c>
      <c r="J2880" t="s">
        <v>297</v>
      </c>
      <c r="K2880">
        <f t="shared" si="95"/>
        <v>1</v>
      </c>
    </row>
    <row r="2881" spans="1:11" x14ac:dyDescent="0.25">
      <c r="A2881" s="75" t="str">
        <f t="shared" si="96"/>
        <v>Eurome_13_config_standardHIGH16512FHDDistribuzione Linux</v>
      </c>
      <c r="C2881" s="80" t="s">
        <v>393</v>
      </c>
      <c r="D2881" t="s">
        <v>307</v>
      </c>
      <c r="E2881">
        <v>16</v>
      </c>
      <c r="F2881">
        <v>512</v>
      </c>
      <c r="G2881" t="s">
        <v>303</v>
      </c>
      <c r="H2881" t="s">
        <v>115</v>
      </c>
      <c r="I2881" t="s">
        <v>312</v>
      </c>
      <c r="J2881" t="s">
        <v>297</v>
      </c>
      <c r="K2881">
        <f t="shared" si="95"/>
        <v>1</v>
      </c>
    </row>
    <row r="2882" spans="1:11" x14ac:dyDescent="0.25">
      <c r="A2882" s="75" t="str">
        <f t="shared" si="96"/>
        <v>Eurome_13_config_standardHIGH16512FHDWindows 11 Pro Education</v>
      </c>
      <c r="C2882" s="80" t="s">
        <v>393</v>
      </c>
      <c r="D2882" t="s">
        <v>307</v>
      </c>
      <c r="E2882">
        <v>16</v>
      </c>
      <c r="F2882">
        <v>512</v>
      </c>
      <c r="G2882" t="s">
        <v>303</v>
      </c>
      <c r="H2882" t="s">
        <v>304</v>
      </c>
      <c r="I2882" t="s">
        <v>312</v>
      </c>
      <c r="J2882" t="s">
        <v>297</v>
      </c>
      <c r="K2882">
        <f t="shared" si="95"/>
        <v>1</v>
      </c>
    </row>
    <row r="2883" spans="1:11" x14ac:dyDescent="0.25">
      <c r="A2883" s="75" t="str">
        <f t="shared" si="96"/>
        <v>Eurome_13_config_standardHIGH16512FHDWindows 11 Pro</v>
      </c>
      <c r="C2883" s="80" t="s">
        <v>393</v>
      </c>
      <c r="D2883" t="s">
        <v>307</v>
      </c>
      <c r="E2883">
        <v>16</v>
      </c>
      <c r="F2883">
        <v>512</v>
      </c>
      <c r="G2883" t="s">
        <v>303</v>
      </c>
      <c r="H2883" t="s">
        <v>296</v>
      </c>
      <c r="I2883" t="s">
        <v>312</v>
      </c>
      <c r="J2883" t="s">
        <v>297</v>
      </c>
      <c r="K2883">
        <f t="shared" si="95"/>
        <v>1</v>
      </c>
    </row>
    <row r="2884" spans="1:11" x14ac:dyDescent="0.25">
      <c r="A2884" s="75" t="str">
        <f t="shared" si="96"/>
        <v>Eurome_13_config_TCOLOW8256HDDistribuzione Linux</v>
      </c>
      <c r="C2884" s="80" t="s">
        <v>393</v>
      </c>
      <c r="D2884" t="s">
        <v>305</v>
      </c>
      <c r="E2884">
        <v>8</v>
      </c>
      <c r="F2884">
        <v>256</v>
      </c>
      <c r="G2884" t="s">
        <v>114</v>
      </c>
      <c r="H2884" t="s">
        <v>115</v>
      </c>
      <c r="I2884" t="s">
        <v>310</v>
      </c>
      <c r="J2884" t="s">
        <v>295</v>
      </c>
      <c r="K2884">
        <f t="shared" si="95"/>
        <v>0</v>
      </c>
    </row>
    <row r="2885" spans="1:11" x14ac:dyDescent="0.25">
      <c r="A2885" s="75" t="str">
        <f t="shared" si="96"/>
        <v>Eurome_13_config_TCOLOW8256HDWindows 11 Pro Education</v>
      </c>
      <c r="C2885" s="80" t="s">
        <v>393</v>
      </c>
      <c r="D2885" t="s">
        <v>305</v>
      </c>
      <c r="E2885">
        <v>8</v>
      </c>
      <c r="F2885">
        <v>256</v>
      </c>
      <c r="G2885" t="s">
        <v>114</v>
      </c>
      <c r="H2885" t="s">
        <v>304</v>
      </c>
      <c r="I2885" t="s">
        <v>310</v>
      </c>
      <c r="J2885" t="s">
        <v>295</v>
      </c>
      <c r="K2885">
        <f t="shared" si="95"/>
        <v>0</v>
      </c>
    </row>
    <row r="2886" spans="1:11" x14ac:dyDescent="0.25">
      <c r="A2886" s="75" t="str">
        <f t="shared" si="96"/>
        <v>Eurome_13_config_TCOLOW8256HDWindows 11 Pro</v>
      </c>
      <c r="C2886" s="80" t="s">
        <v>393</v>
      </c>
      <c r="D2886" t="s">
        <v>305</v>
      </c>
      <c r="E2886">
        <v>8</v>
      </c>
      <c r="F2886">
        <v>256</v>
      </c>
      <c r="G2886" t="s">
        <v>114</v>
      </c>
      <c r="H2886" t="s">
        <v>296</v>
      </c>
      <c r="I2886" t="s">
        <v>310</v>
      </c>
      <c r="J2886" t="s">
        <v>295</v>
      </c>
      <c r="K2886">
        <f t="shared" si="95"/>
        <v>0</v>
      </c>
    </row>
    <row r="2887" spans="1:11" x14ac:dyDescent="0.25">
      <c r="A2887" s="75" t="str">
        <f t="shared" si="96"/>
        <v>Eurome_13_config_TCOLOW16256HDDistribuzione Linux</v>
      </c>
      <c r="C2887" s="80" t="s">
        <v>393</v>
      </c>
      <c r="D2887" t="s">
        <v>305</v>
      </c>
      <c r="E2887">
        <v>16</v>
      </c>
      <c r="F2887">
        <v>256</v>
      </c>
      <c r="G2887" t="s">
        <v>114</v>
      </c>
      <c r="H2887" t="s">
        <v>115</v>
      </c>
      <c r="I2887" t="s">
        <v>310</v>
      </c>
      <c r="J2887" t="s">
        <v>295</v>
      </c>
      <c r="K2887">
        <f t="shared" si="95"/>
        <v>0</v>
      </c>
    </row>
    <row r="2888" spans="1:11" x14ac:dyDescent="0.25">
      <c r="A2888" s="75" t="str">
        <f t="shared" si="96"/>
        <v>Eurome_13_config_TCOLOW16256HDWindows 11 Pro Education</v>
      </c>
      <c r="C2888" s="80" t="s">
        <v>393</v>
      </c>
      <c r="D2888" t="s">
        <v>305</v>
      </c>
      <c r="E2888">
        <v>16</v>
      </c>
      <c r="F2888">
        <v>256</v>
      </c>
      <c r="G2888" t="s">
        <v>114</v>
      </c>
      <c r="H2888" t="s">
        <v>304</v>
      </c>
      <c r="I2888" t="s">
        <v>310</v>
      </c>
      <c r="J2888" t="s">
        <v>295</v>
      </c>
      <c r="K2888">
        <f t="shared" si="95"/>
        <v>0</v>
      </c>
    </row>
    <row r="2889" spans="1:11" x14ac:dyDescent="0.25">
      <c r="A2889" s="75" t="str">
        <f t="shared" si="96"/>
        <v>Eurome_13_config_TCOLOW16256HDWindows 11 Pro</v>
      </c>
      <c r="C2889" s="80" t="s">
        <v>393</v>
      </c>
      <c r="D2889" t="s">
        <v>305</v>
      </c>
      <c r="E2889">
        <v>16</v>
      </c>
      <c r="F2889">
        <v>256</v>
      </c>
      <c r="G2889" t="s">
        <v>114</v>
      </c>
      <c r="H2889" t="s">
        <v>296</v>
      </c>
      <c r="I2889" t="s">
        <v>310</v>
      </c>
      <c r="J2889" t="s">
        <v>295</v>
      </c>
      <c r="K2889">
        <f t="shared" si="95"/>
        <v>0</v>
      </c>
    </row>
    <row r="2890" spans="1:11" x14ac:dyDescent="0.25">
      <c r="A2890" s="75" t="str">
        <f t="shared" si="96"/>
        <v>Eurome_13_config_TCOLOW8512HDDistribuzione Linux</v>
      </c>
      <c r="C2890" s="80" t="s">
        <v>393</v>
      </c>
      <c r="D2890" t="s">
        <v>305</v>
      </c>
      <c r="E2890">
        <v>8</v>
      </c>
      <c r="F2890">
        <v>512</v>
      </c>
      <c r="G2890" t="s">
        <v>114</v>
      </c>
      <c r="H2890" t="s">
        <v>115</v>
      </c>
      <c r="I2890" t="s">
        <v>310</v>
      </c>
      <c r="J2890" t="s">
        <v>295</v>
      </c>
      <c r="K2890">
        <f t="shared" si="95"/>
        <v>0</v>
      </c>
    </row>
    <row r="2891" spans="1:11" x14ac:dyDescent="0.25">
      <c r="A2891" s="75" t="str">
        <f t="shared" si="96"/>
        <v>Eurome_13_config_TCOLOW8512HDWindows 11 Pro Education</v>
      </c>
      <c r="C2891" s="80" t="s">
        <v>393</v>
      </c>
      <c r="D2891" t="s">
        <v>305</v>
      </c>
      <c r="E2891">
        <v>8</v>
      </c>
      <c r="F2891">
        <v>512</v>
      </c>
      <c r="G2891" t="s">
        <v>114</v>
      </c>
      <c r="H2891" t="s">
        <v>304</v>
      </c>
      <c r="I2891" t="s">
        <v>310</v>
      </c>
      <c r="J2891" t="s">
        <v>295</v>
      </c>
      <c r="K2891">
        <f t="shared" si="95"/>
        <v>0</v>
      </c>
    </row>
    <row r="2892" spans="1:11" x14ac:dyDescent="0.25">
      <c r="A2892" s="75" t="str">
        <f t="shared" si="96"/>
        <v>Eurome_13_config_TCOLOW8512HDWindows 11 Pro</v>
      </c>
      <c r="C2892" s="80" t="s">
        <v>393</v>
      </c>
      <c r="D2892" t="s">
        <v>305</v>
      </c>
      <c r="E2892">
        <v>8</v>
      </c>
      <c r="F2892">
        <v>512</v>
      </c>
      <c r="G2892" t="s">
        <v>114</v>
      </c>
      <c r="H2892" t="s">
        <v>296</v>
      </c>
      <c r="I2892" t="s">
        <v>310</v>
      </c>
      <c r="J2892" t="s">
        <v>295</v>
      </c>
      <c r="K2892">
        <f t="shared" si="95"/>
        <v>0</v>
      </c>
    </row>
    <row r="2893" spans="1:11" x14ac:dyDescent="0.25">
      <c r="A2893" s="75" t="str">
        <f t="shared" si="96"/>
        <v>Eurome_13_config_TCOLOW16512HDDistribuzione Linux</v>
      </c>
      <c r="C2893" s="80" t="s">
        <v>393</v>
      </c>
      <c r="D2893" t="s">
        <v>305</v>
      </c>
      <c r="E2893">
        <v>16</v>
      </c>
      <c r="F2893">
        <v>512</v>
      </c>
      <c r="G2893" t="s">
        <v>114</v>
      </c>
      <c r="H2893" t="s">
        <v>115</v>
      </c>
      <c r="I2893" t="s">
        <v>310</v>
      </c>
      <c r="J2893" t="s">
        <v>295</v>
      </c>
      <c r="K2893">
        <f t="shared" ref="K2893:K2956" si="97">+IF(J2893="NO",0,1)</f>
        <v>0</v>
      </c>
    </row>
    <row r="2894" spans="1:11" x14ac:dyDescent="0.25">
      <c r="A2894" s="75" t="str">
        <f t="shared" si="96"/>
        <v>Eurome_13_config_TCOLOW16512HDWindows 11 Pro Education</v>
      </c>
      <c r="C2894" s="80" t="s">
        <v>393</v>
      </c>
      <c r="D2894" t="s">
        <v>305</v>
      </c>
      <c r="E2894">
        <v>16</v>
      </c>
      <c r="F2894">
        <v>512</v>
      </c>
      <c r="G2894" t="s">
        <v>114</v>
      </c>
      <c r="H2894" t="s">
        <v>304</v>
      </c>
      <c r="I2894" t="s">
        <v>310</v>
      </c>
      <c r="J2894" t="s">
        <v>295</v>
      </c>
      <c r="K2894">
        <f t="shared" si="97"/>
        <v>0</v>
      </c>
    </row>
    <row r="2895" spans="1:11" x14ac:dyDescent="0.25">
      <c r="A2895" s="75" t="str">
        <f t="shared" si="96"/>
        <v>Eurome_13_config_TCOLOW16512HDWindows 11 Pro</v>
      </c>
      <c r="C2895" s="80" t="s">
        <v>393</v>
      </c>
      <c r="D2895" t="s">
        <v>305</v>
      </c>
      <c r="E2895">
        <v>16</v>
      </c>
      <c r="F2895">
        <v>512</v>
      </c>
      <c r="G2895" t="s">
        <v>114</v>
      </c>
      <c r="H2895" t="s">
        <v>296</v>
      </c>
      <c r="I2895" t="s">
        <v>310</v>
      </c>
      <c r="J2895" t="s">
        <v>295</v>
      </c>
      <c r="K2895">
        <f t="shared" si="97"/>
        <v>0</v>
      </c>
    </row>
    <row r="2896" spans="1:11" x14ac:dyDescent="0.25">
      <c r="A2896" s="75" t="str">
        <f t="shared" si="96"/>
        <v>Eurome_13_config_TCOLOW8256FHDDistribuzione Linux</v>
      </c>
      <c r="C2896" s="80" t="s">
        <v>393</v>
      </c>
      <c r="D2896" t="s">
        <v>305</v>
      </c>
      <c r="E2896">
        <v>8</v>
      </c>
      <c r="F2896">
        <v>256</v>
      </c>
      <c r="G2896" t="s">
        <v>303</v>
      </c>
      <c r="H2896" t="s">
        <v>115</v>
      </c>
      <c r="I2896" t="s">
        <v>310</v>
      </c>
      <c r="J2896" t="s">
        <v>297</v>
      </c>
      <c r="K2896">
        <f t="shared" si="97"/>
        <v>1</v>
      </c>
    </row>
    <row r="2897" spans="1:11" x14ac:dyDescent="0.25">
      <c r="A2897" s="75" t="str">
        <f t="shared" si="96"/>
        <v>Eurome_13_config_TCOLOW8256FHDWindows 11 Pro Education</v>
      </c>
      <c r="C2897" s="80" t="s">
        <v>393</v>
      </c>
      <c r="D2897" t="s">
        <v>305</v>
      </c>
      <c r="E2897">
        <v>8</v>
      </c>
      <c r="F2897">
        <v>256</v>
      </c>
      <c r="G2897" t="s">
        <v>303</v>
      </c>
      <c r="H2897" t="s">
        <v>304</v>
      </c>
      <c r="I2897" t="s">
        <v>310</v>
      </c>
      <c r="J2897" t="s">
        <v>297</v>
      </c>
      <c r="K2897">
        <f t="shared" si="97"/>
        <v>1</v>
      </c>
    </row>
    <row r="2898" spans="1:11" x14ac:dyDescent="0.25">
      <c r="A2898" s="75" t="str">
        <f t="shared" si="96"/>
        <v>Eurome_13_config_TCOLOW8256FHDWindows 11 Pro</v>
      </c>
      <c r="C2898" s="80" t="s">
        <v>393</v>
      </c>
      <c r="D2898" t="s">
        <v>305</v>
      </c>
      <c r="E2898">
        <v>8</v>
      </c>
      <c r="F2898">
        <v>256</v>
      </c>
      <c r="G2898" t="s">
        <v>303</v>
      </c>
      <c r="H2898" t="s">
        <v>296</v>
      </c>
      <c r="I2898" t="s">
        <v>310</v>
      </c>
      <c r="J2898" t="s">
        <v>297</v>
      </c>
      <c r="K2898">
        <f t="shared" si="97"/>
        <v>1</v>
      </c>
    </row>
    <row r="2899" spans="1:11" x14ac:dyDescent="0.25">
      <c r="A2899" s="75" t="str">
        <f t="shared" si="96"/>
        <v>Eurome_13_config_TCOLOW16256FHDDistribuzione Linux</v>
      </c>
      <c r="C2899" s="80" t="s">
        <v>393</v>
      </c>
      <c r="D2899" t="s">
        <v>305</v>
      </c>
      <c r="E2899">
        <v>16</v>
      </c>
      <c r="F2899">
        <v>256</v>
      </c>
      <c r="G2899" t="s">
        <v>303</v>
      </c>
      <c r="H2899" t="s">
        <v>115</v>
      </c>
      <c r="I2899" t="s">
        <v>310</v>
      </c>
      <c r="J2899" t="s">
        <v>297</v>
      </c>
      <c r="K2899">
        <f t="shared" si="97"/>
        <v>1</v>
      </c>
    </row>
    <row r="2900" spans="1:11" x14ac:dyDescent="0.25">
      <c r="A2900" s="75" t="str">
        <f t="shared" si="96"/>
        <v>Eurome_13_config_TCOLOW16256FHDWindows 11 Pro Education</v>
      </c>
      <c r="C2900" s="80" t="s">
        <v>393</v>
      </c>
      <c r="D2900" t="s">
        <v>305</v>
      </c>
      <c r="E2900">
        <v>16</v>
      </c>
      <c r="F2900">
        <v>256</v>
      </c>
      <c r="G2900" t="s">
        <v>303</v>
      </c>
      <c r="H2900" t="s">
        <v>304</v>
      </c>
      <c r="I2900" t="s">
        <v>310</v>
      </c>
      <c r="J2900" t="s">
        <v>297</v>
      </c>
      <c r="K2900">
        <f t="shared" si="97"/>
        <v>1</v>
      </c>
    </row>
    <row r="2901" spans="1:11" x14ac:dyDescent="0.25">
      <c r="A2901" s="75" t="str">
        <f t="shared" si="96"/>
        <v>Eurome_13_config_TCOLOW16256FHDWindows 11 Pro</v>
      </c>
      <c r="C2901" s="80" t="s">
        <v>393</v>
      </c>
      <c r="D2901" t="s">
        <v>305</v>
      </c>
      <c r="E2901">
        <v>16</v>
      </c>
      <c r="F2901">
        <v>256</v>
      </c>
      <c r="G2901" t="s">
        <v>303</v>
      </c>
      <c r="H2901" t="s">
        <v>296</v>
      </c>
      <c r="I2901" t="s">
        <v>310</v>
      </c>
      <c r="J2901" t="s">
        <v>297</v>
      </c>
      <c r="K2901">
        <f t="shared" si="97"/>
        <v>1</v>
      </c>
    </row>
    <row r="2902" spans="1:11" x14ac:dyDescent="0.25">
      <c r="A2902" s="75" t="str">
        <f t="shared" si="96"/>
        <v>Eurome_13_config_TCOLOW8512FHDDistribuzione Linux</v>
      </c>
      <c r="C2902" s="80" t="s">
        <v>393</v>
      </c>
      <c r="D2902" t="s">
        <v>305</v>
      </c>
      <c r="E2902">
        <v>8</v>
      </c>
      <c r="F2902">
        <v>512</v>
      </c>
      <c r="G2902" t="s">
        <v>303</v>
      </c>
      <c r="H2902" t="s">
        <v>115</v>
      </c>
      <c r="I2902" t="s">
        <v>310</v>
      </c>
      <c r="J2902" t="s">
        <v>297</v>
      </c>
      <c r="K2902">
        <f t="shared" si="97"/>
        <v>1</v>
      </c>
    </row>
    <row r="2903" spans="1:11" x14ac:dyDescent="0.25">
      <c r="A2903" s="75" t="str">
        <f t="shared" si="96"/>
        <v>Eurome_13_config_TCOLOW8512FHDWindows 11 Pro Education</v>
      </c>
      <c r="C2903" s="80" t="s">
        <v>393</v>
      </c>
      <c r="D2903" t="s">
        <v>305</v>
      </c>
      <c r="E2903">
        <v>8</v>
      </c>
      <c r="F2903">
        <v>512</v>
      </c>
      <c r="G2903" t="s">
        <v>303</v>
      </c>
      <c r="H2903" t="s">
        <v>304</v>
      </c>
      <c r="I2903" t="s">
        <v>310</v>
      </c>
      <c r="J2903" t="s">
        <v>297</v>
      </c>
      <c r="K2903">
        <f t="shared" si="97"/>
        <v>1</v>
      </c>
    </row>
    <row r="2904" spans="1:11" x14ac:dyDescent="0.25">
      <c r="A2904" s="75" t="str">
        <f t="shared" si="96"/>
        <v>Eurome_13_config_TCOLOW8512FHDWindows 11 Pro</v>
      </c>
      <c r="C2904" s="80" t="s">
        <v>393</v>
      </c>
      <c r="D2904" t="s">
        <v>305</v>
      </c>
      <c r="E2904">
        <v>8</v>
      </c>
      <c r="F2904">
        <v>512</v>
      </c>
      <c r="G2904" t="s">
        <v>303</v>
      </c>
      <c r="H2904" t="s">
        <v>296</v>
      </c>
      <c r="I2904" t="s">
        <v>310</v>
      </c>
      <c r="J2904" t="s">
        <v>297</v>
      </c>
      <c r="K2904">
        <f t="shared" si="97"/>
        <v>1</v>
      </c>
    </row>
    <row r="2905" spans="1:11" x14ac:dyDescent="0.25">
      <c r="A2905" s="75" t="str">
        <f t="shared" si="96"/>
        <v>Eurome_13_config_TCOLOW16512FHDDistribuzione Linux</v>
      </c>
      <c r="C2905" s="80" t="s">
        <v>393</v>
      </c>
      <c r="D2905" t="s">
        <v>305</v>
      </c>
      <c r="E2905">
        <v>16</v>
      </c>
      <c r="F2905">
        <v>512</v>
      </c>
      <c r="G2905" t="s">
        <v>303</v>
      </c>
      <c r="H2905" t="s">
        <v>115</v>
      </c>
      <c r="I2905" t="s">
        <v>310</v>
      </c>
      <c r="J2905" t="s">
        <v>297</v>
      </c>
      <c r="K2905">
        <f t="shared" si="97"/>
        <v>1</v>
      </c>
    </row>
    <row r="2906" spans="1:11" x14ac:dyDescent="0.25">
      <c r="A2906" s="75" t="str">
        <f t="shared" si="96"/>
        <v>Eurome_13_config_TCOLOW16512FHDWindows 11 Pro Education</v>
      </c>
      <c r="C2906" s="80" t="s">
        <v>393</v>
      </c>
      <c r="D2906" t="s">
        <v>305</v>
      </c>
      <c r="E2906">
        <v>16</v>
      </c>
      <c r="F2906">
        <v>512</v>
      </c>
      <c r="G2906" t="s">
        <v>303</v>
      </c>
      <c r="H2906" t="s">
        <v>304</v>
      </c>
      <c r="I2906" t="s">
        <v>310</v>
      </c>
      <c r="J2906" t="s">
        <v>297</v>
      </c>
      <c r="K2906">
        <f t="shared" si="97"/>
        <v>1</v>
      </c>
    </row>
    <row r="2907" spans="1:11" x14ac:dyDescent="0.25">
      <c r="A2907" s="75" t="str">
        <f t="shared" si="96"/>
        <v>Eurome_13_config_TCOLOW16512FHDWindows 11 Pro</v>
      </c>
      <c r="C2907" s="80" t="s">
        <v>393</v>
      </c>
      <c r="D2907" t="s">
        <v>305</v>
      </c>
      <c r="E2907">
        <v>16</v>
      </c>
      <c r="F2907">
        <v>512</v>
      </c>
      <c r="G2907" t="s">
        <v>303</v>
      </c>
      <c r="H2907" t="s">
        <v>296</v>
      </c>
      <c r="I2907" t="s">
        <v>310</v>
      </c>
      <c r="J2907" t="s">
        <v>297</v>
      </c>
      <c r="K2907">
        <f t="shared" si="97"/>
        <v>1</v>
      </c>
    </row>
    <row r="2908" spans="1:11" x14ac:dyDescent="0.25">
      <c r="A2908" s="75" t="str">
        <f t="shared" si="96"/>
        <v>Eurome_13_config_TCOMID8256HDDistribuzione Linux</v>
      </c>
      <c r="C2908" s="80" t="s">
        <v>393</v>
      </c>
      <c r="D2908" t="s">
        <v>306</v>
      </c>
      <c r="E2908">
        <v>8</v>
      </c>
      <c r="F2908">
        <v>256</v>
      </c>
      <c r="G2908" t="s">
        <v>114</v>
      </c>
      <c r="H2908" t="s">
        <v>115</v>
      </c>
      <c r="I2908" t="s">
        <v>310</v>
      </c>
      <c r="J2908" t="s">
        <v>295</v>
      </c>
      <c r="K2908">
        <f t="shared" si="97"/>
        <v>0</v>
      </c>
    </row>
    <row r="2909" spans="1:11" x14ac:dyDescent="0.25">
      <c r="A2909" s="75" t="str">
        <f t="shared" si="96"/>
        <v>Eurome_13_config_TCOMID8256HDWindows 11 Pro Education</v>
      </c>
      <c r="C2909" s="80" t="s">
        <v>393</v>
      </c>
      <c r="D2909" t="s">
        <v>306</v>
      </c>
      <c r="E2909">
        <v>8</v>
      </c>
      <c r="F2909">
        <v>256</v>
      </c>
      <c r="G2909" t="s">
        <v>114</v>
      </c>
      <c r="H2909" t="s">
        <v>304</v>
      </c>
      <c r="I2909" t="s">
        <v>310</v>
      </c>
      <c r="J2909" t="s">
        <v>295</v>
      </c>
      <c r="K2909">
        <f t="shared" si="97"/>
        <v>0</v>
      </c>
    </row>
    <row r="2910" spans="1:11" x14ac:dyDescent="0.25">
      <c r="A2910" s="75" t="str">
        <f t="shared" si="96"/>
        <v>Eurome_13_config_TCOMID8256HDWindows 11 Pro</v>
      </c>
      <c r="C2910" s="80" t="s">
        <v>393</v>
      </c>
      <c r="D2910" t="s">
        <v>306</v>
      </c>
      <c r="E2910">
        <v>8</v>
      </c>
      <c r="F2910">
        <v>256</v>
      </c>
      <c r="G2910" t="s">
        <v>114</v>
      </c>
      <c r="H2910" t="s">
        <v>296</v>
      </c>
      <c r="I2910" t="s">
        <v>310</v>
      </c>
      <c r="J2910" t="s">
        <v>295</v>
      </c>
      <c r="K2910">
        <f t="shared" si="97"/>
        <v>0</v>
      </c>
    </row>
    <row r="2911" spans="1:11" x14ac:dyDescent="0.25">
      <c r="A2911" s="75" t="str">
        <f t="shared" si="96"/>
        <v>Eurome_13_config_TCOMID16256HDDistribuzione Linux</v>
      </c>
      <c r="C2911" s="80" t="s">
        <v>393</v>
      </c>
      <c r="D2911" t="s">
        <v>306</v>
      </c>
      <c r="E2911">
        <v>16</v>
      </c>
      <c r="F2911">
        <v>256</v>
      </c>
      <c r="G2911" t="s">
        <v>114</v>
      </c>
      <c r="H2911" t="s">
        <v>115</v>
      </c>
      <c r="I2911" t="s">
        <v>310</v>
      </c>
      <c r="J2911" t="s">
        <v>295</v>
      </c>
      <c r="K2911">
        <f t="shared" si="97"/>
        <v>0</v>
      </c>
    </row>
    <row r="2912" spans="1:11" x14ac:dyDescent="0.25">
      <c r="A2912" s="75" t="str">
        <f t="shared" si="96"/>
        <v>Eurome_13_config_TCOMID16256HDWindows 11 Pro Education</v>
      </c>
      <c r="C2912" s="80" t="s">
        <v>393</v>
      </c>
      <c r="D2912" t="s">
        <v>306</v>
      </c>
      <c r="E2912">
        <v>16</v>
      </c>
      <c r="F2912">
        <v>256</v>
      </c>
      <c r="G2912" t="s">
        <v>114</v>
      </c>
      <c r="H2912" t="s">
        <v>304</v>
      </c>
      <c r="I2912" t="s">
        <v>310</v>
      </c>
      <c r="J2912" t="s">
        <v>295</v>
      </c>
      <c r="K2912">
        <f t="shared" si="97"/>
        <v>0</v>
      </c>
    </row>
    <row r="2913" spans="1:11" x14ac:dyDescent="0.25">
      <c r="A2913" s="75" t="str">
        <f t="shared" si="96"/>
        <v>Eurome_13_config_TCOMID16256HDWindows 11 Pro</v>
      </c>
      <c r="C2913" s="80" t="s">
        <v>393</v>
      </c>
      <c r="D2913" t="s">
        <v>306</v>
      </c>
      <c r="E2913">
        <v>16</v>
      </c>
      <c r="F2913">
        <v>256</v>
      </c>
      <c r="G2913" t="s">
        <v>114</v>
      </c>
      <c r="H2913" t="s">
        <v>296</v>
      </c>
      <c r="I2913" t="s">
        <v>310</v>
      </c>
      <c r="J2913" t="s">
        <v>295</v>
      </c>
      <c r="K2913">
        <f t="shared" si="97"/>
        <v>0</v>
      </c>
    </row>
    <row r="2914" spans="1:11" x14ac:dyDescent="0.25">
      <c r="A2914" s="75" t="str">
        <f t="shared" si="96"/>
        <v>Eurome_13_config_TCOMID8512HDDistribuzione Linux</v>
      </c>
      <c r="C2914" s="80" t="s">
        <v>393</v>
      </c>
      <c r="D2914" t="s">
        <v>306</v>
      </c>
      <c r="E2914">
        <v>8</v>
      </c>
      <c r="F2914">
        <v>512</v>
      </c>
      <c r="G2914" t="s">
        <v>114</v>
      </c>
      <c r="H2914" t="s">
        <v>115</v>
      </c>
      <c r="I2914" t="s">
        <v>310</v>
      </c>
      <c r="J2914" t="s">
        <v>295</v>
      </c>
      <c r="K2914">
        <f t="shared" si="97"/>
        <v>0</v>
      </c>
    </row>
    <row r="2915" spans="1:11" x14ac:dyDescent="0.25">
      <c r="A2915" s="75" t="str">
        <f t="shared" si="96"/>
        <v>Eurome_13_config_TCOMID8512HDWindows 11 Pro Education</v>
      </c>
      <c r="C2915" s="80" t="s">
        <v>393</v>
      </c>
      <c r="D2915" t="s">
        <v>306</v>
      </c>
      <c r="E2915">
        <v>8</v>
      </c>
      <c r="F2915">
        <v>512</v>
      </c>
      <c r="G2915" t="s">
        <v>114</v>
      </c>
      <c r="H2915" t="s">
        <v>304</v>
      </c>
      <c r="I2915" t="s">
        <v>310</v>
      </c>
      <c r="J2915" t="s">
        <v>295</v>
      </c>
      <c r="K2915">
        <f t="shared" si="97"/>
        <v>0</v>
      </c>
    </row>
    <row r="2916" spans="1:11" x14ac:dyDescent="0.25">
      <c r="A2916" s="75" t="str">
        <f t="shared" si="96"/>
        <v>Eurome_13_config_TCOMID8512HDWindows 11 Pro</v>
      </c>
      <c r="C2916" s="80" t="s">
        <v>393</v>
      </c>
      <c r="D2916" t="s">
        <v>306</v>
      </c>
      <c r="E2916">
        <v>8</v>
      </c>
      <c r="F2916">
        <v>512</v>
      </c>
      <c r="G2916" t="s">
        <v>114</v>
      </c>
      <c r="H2916" t="s">
        <v>296</v>
      </c>
      <c r="I2916" t="s">
        <v>310</v>
      </c>
      <c r="J2916" t="s">
        <v>295</v>
      </c>
      <c r="K2916">
        <f t="shared" si="97"/>
        <v>0</v>
      </c>
    </row>
    <row r="2917" spans="1:11" x14ac:dyDescent="0.25">
      <c r="A2917" s="75" t="str">
        <f t="shared" ref="A2917:A2980" si="98">C2917&amp;"_"&amp;I2917&amp;D2917&amp;E2917&amp;F2917&amp;G2917&amp;H2917</f>
        <v>Eurome_13_config_TCOMID16512HDDistribuzione Linux</v>
      </c>
      <c r="C2917" s="80" t="s">
        <v>393</v>
      </c>
      <c r="D2917" t="s">
        <v>306</v>
      </c>
      <c r="E2917">
        <v>16</v>
      </c>
      <c r="F2917">
        <v>512</v>
      </c>
      <c r="G2917" t="s">
        <v>114</v>
      </c>
      <c r="H2917" t="s">
        <v>115</v>
      </c>
      <c r="I2917" t="s">
        <v>310</v>
      </c>
      <c r="J2917" t="s">
        <v>295</v>
      </c>
      <c r="K2917">
        <f t="shared" si="97"/>
        <v>0</v>
      </c>
    </row>
    <row r="2918" spans="1:11" x14ac:dyDescent="0.25">
      <c r="A2918" s="75" t="str">
        <f t="shared" si="98"/>
        <v>Eurome_13_config_TCOMID16512HDWindows 11 Pro Education</v>
      </c>
      <c r="C2918" s="80" t="s">
        <v>393</v>
      </c>
      <c r="D2918" t="s">
        <v>306</v>
      </c>
      <c r="E2918">
        <v>16</v>
      </c>
      <c r="F2918">
        <v>512</v>
      </c>
      <c r="G2918" t="s">
        <v>114</v>
      </c>
      <c r="H2918" t="s">
        <v>304</v>
      </c>
      <c r="I2918" t="s">
        <v>310</v>
      </c>
      <c r="J2918" t="s">
        <v>295</v>
      </c>
      <c r="K2918">
        <f t="shared" si="97"/>
        <v>0</v>
      </c>
    </row>
    <row r="2919" spans="1:11" x14ac:dyDescent="0.25">
      <c r="A2919" s="75" t="str">
        <f t="shared" si="98"/>
        <v>Eurome_13_config_TCOMID16512HDWindows 11 Pro</v>
      </c>
      <c r="C2919" s="80" t="s">
        <v>393</v>
      </c>
      <c r="D2919" t="s">
        <v>306</v>
      </c>
      <c r="E2919">
        <v>16</v>
      </c>
      <c r="F2919">
        <v>512</v>
      </c>
      <c r="G2919" t="s">
        <v>114</v>
      </c>
      <c r="H2919" t="s">
        <v>296</v>
      </c>
      <c r="I2919" t="s">
        <v>310</v>
      </c>
      <c r="J2919" t="s">
        <v>295</v>
      </c>
      <c r="K2919">
        <f t="shared" si="97"/>
        <v>0</v>
      </c>
    </row>
    <row r="2920" spans="1:11" x14ac:dyDescent="0.25">
      <c r="A2920" s="75" t="str">
        <f t="shared" si="98"/>
        <v>Eurome_13_config_TCOMID8256FHDDistribuzione Linux</v>
      </c>
      <c r="C2920" s="80" t="s">
        <v>393</v>
      </c>
      <c r="D2920" t="s">
        <v>306</v>
      </c>
      <c r="E2920">
        <v>8</v>
      </c>
      <c r="F2920">
        <v>256</v>
      </c>
      <c r="G2920" t="s">
        <v>303</v>
      </c>
      <c r="H2920" t="s">
        <v>115</v>
      </c>
      <c r="I2920" t="s">
        <v>310</v>
      </c>
      <c r="J2920" t="s">
        <v>297</v>
      </c>
      <c r="K2920">
        <f t="shared" si="97"/>
        <v>1</v>
      </c>
    </row>
    <row r="2921" spans="1:11" x14ac:dyDescent="0.25">
      <c r="A2921" s="75" t="str">
        <f t="shared" si="98"/>
        <v>Eurome_13_config_TCOMID8256FHDWindows 11 Pro Education</v>
      </c>
      <c r="C2921" s="80" t="s">
        <v>393</v>
      </c>
      <c r="D2921" t="s">
        <v>306</v>
      </c>
      <c r="E2921">
        <v>8</v>
      </c>
      <c r="F2921">
        <v>256</v>
      </c>
      <c r="G2921" t="s">
        <v>303</v>
      </c>
      <c r="H2921" t="s">
        <v>304</v>
      </c>
      <c r="I2921" t="s">
        <v>310</v>
      </c>
      <c r="J2921" t="s">
        <v>297</v>
      </c>
      <c r="K2921">
        <f t="shared" si="97"/>
        <v>1</v>
      </c>
    </row>
    <row r="2922" spans="1:11" x14ac:dyDescent="0.25">
      <c r="A2922" s="75" t="str">
        <f t="shared" si="98"/>
        <v>Eurome_13_config_TCOMID8256FHDWindows 11 Pro</v>
      </c>
      <c r="C2922" s="80" t="s">
        <v>393</v>
      </c>
      <c r="D2922" t="s">
        <v>306</v>
      </c>
      <c r="E2922">
        <v>8</v>
      </c>
      <c r="F2922">
        <v>256</v>
      </c>
      <c r="G2922" t="s">
        <v>303</v>
      </c>
      <c r="H2922" t="s">
        <v>296</v>
      </c>
      <c r="I2922" t="s">
        <v>310</v>
      </c>
      <c r="J2922" t="s">
        <v>297</v>
      </c>
      <c r="K2922">
        <f t="shared" si="97"/>
        <v>1</v>
      </c>
    </row>
    <row r="2923" spans="1:11" x14ac:dyDescent="0.25">
      <c r="A2923" s="75" t="str">
        <f t="shared" si="98"/>
        <v>Eurome_13_config_TCOMID16256FHDDistribuzione Linux</v>
      </c>
      <c r="C2923" s="80" t="s">
        <v>393</v>
      </c>
      <c r="D2923" t="s">
        <v>306</v>
      </c>
      <c r="E2923">
        <v>16</v>
      </c>
      <c r="F2923">
        <v>256</v>
      </c>
      <c r="G2923" t="s">
        <v>303</v>
      </c>
      <c r="H2923" t="s">
        <v>115</v>
      </c>
      <c r="I2923" t="s">
        <v>310</v>
      </c>
      <c r="J2923" t="s">
        <v>297</v>
      </c>
      <c r="K2923">
        <f t="shared" si="97"/>
        <v>1</v>
      </c>
    </row>
    <row r="2924" spans="1:11" x14ac:dyDescent="0.25">
      <c r="A2924" s="75" t="str">
        <f t="shared" si="98"/>
        <v>Eurome_13_config_TCOMID16256FHDWindows 11 Pro Education</v>
      </c>
      <c r="C2924" s="80" t="s">
        <v>393</v>
      </c>
      <c r="D2924" t="s">
        <v>306</v>
      </c>
      <c r="E2924">
        <v>16</v>
      </c>
      <c r="F2924">
        <v>256</v>
      </c>
      <c r="G2924" t="s">
        <v>303</v>
      </c>
      <c r="H2924" t="s">
        <v>304</v>
      </c>
      <c r="I2924" t="s">
        <v>310</v>
      </c>
      <c r="J2924" t="s">
        <v>297</v>
      </c>
      <c r="K2924">
        <f t="shared" si="97"/>
        <v>1</v>
      </c>
    </row>
    <row r="2925" spans="1:11" x14ac:dyDescent="0.25">
      <c r="A2925" s="75" t="str">
        <f t="shared" si="98"/>
        <v>Eurome_13_config_TCOMID16256FHDWindows 11 Pro</v>
      </c>
      <c r="C2925" s="80" t="s">
        <v>393</v>
      </c>
      <c r="D2925" t="s">
        <v>306</v>
      </c>
      <c r="E2925">
        <v>16</v>
      </c>
      <c r="F2925">
        <v>256</v>
      </c>
      <c r="G2925" t="s">
        <v>303</v>
      </c>
      <c r="H2925" t="s">
        <v>296</v>
      </c>
      <c r="I2925" t="s">
        <v>310</v>
      </c>
      <c r="J2925" t="s">
        <v>297</v>
      </c>
      <c r="K2925">
        <f t="shared" si="97"/>
        <v>1</v>
      </c>
    </row>
    <row r="2926" spans="1:11" x14ac:dyDescent="0.25">
      <c r="A2926" s="75" t="str">
        <f t="shared" si="98"/>
        <v>Eurome_13_config_TCOMID8512FHDDistribuzione Linux</v>
      </c>
      <c r="C2926" s="80" t="s">
        <v>393</v>
      </c>
      <c r="D2926" t="s">
        <v>306</v>
      </c>
      <c r="E2926">
        <v>8</v>
      </c>
      <c r="F2926">
        <v>512</v>
      </c>
      <c r="G2926" t="s">
        <v>303</v>
      </c>
      <c r="H2926" t="s">
        <v>115</v>
      </c>
      <c r="I2926" t="s">
        <v>310</v>
      </c>
      <c r="J2926" t="s">
        <v>297</v>
      </c>
      <c r="K2926">
        <f t="shared" si="97"/>
        <v>1</v>
      </c>
    </row>
    <row r="2927" spans="1:11" x14ac:dyDescent="0.25">
      <c r="A2927" s="75" t="str">
        <f t="shared" si="98"/>
        <v>Eurome_13_config_TCOMID8512FHDWindows 11 Pro Education</v>
      </c>
      <c r="C2927" s="80" t="s">
        <v>393</v>
      </c>
      <c r="D2927" t="s">
        <v>306</v>
      </c>
      <c r="E2927">
        <v>8</v>
      </c>
      <c r="F2927">
        <v>512</v>
      </c>
      <c r="G2927" t="s">
        <v>303</v>
      </c>
      <c r="H2927" t="s">
        <v>304</v>
      </c>
      <c r="I2927" t="s">
        <v>310</v>
      </c>
      <c r="J2927" t="s">
        <v>297</v>
      </c>
      <c r="K2927">
        <f t="shared" si="97"/>
        <v>1</v>
      </c>
    </row>
    <row r="2928" spans="1:11" x14ac:dyDescent="0.25">
      <c r="A2928" s="75" t="str">
        <f t="shared" si="98"/>
        <v>Eurome_13_config_TCOMID8512FHDWindows 11 Pro</v>
      </c>
      <c r="C2928" s="80" t="s">
        <v>393</v>
      </c>
      <c r="D2928" t="s">
        <v>306</v>
      </c>
      <c r="E2928">
        <v>8</v>
      </c>
      <c r="F2928">
        <v>512</v>
      </c>
      <c r="G2928" t="s">
        <v>303</v>
      </c>
      <c r="H2928" t="s">
        <v>296</v>
      </c>
      <c r="I2928" t="s">
        <v>310</v>
      </c>
      <c r="J2928" t="s">
        <v>297</v>
      </c>
      <c r="K2928">
        <f t="shared" si="97"/>
        <v>1</v>
      </c>
    </row>
    <row r="2929" spans="1:11" x14ac:dyDescent="0.25">
      <c r="A2929" s="75" t="str">
        <f t="shared" si="98"/>
        <v>Eurome_13_config_TCOMID16512FHDDistribuzione Linux</v>
      </c>
      <c r="C2929" s="80" t="s">
        <v>393</v>
      </c>
      <c r="D2929" t="s">
        <v>306</v>
      </c>
      <c r="E2929">
        <v>16</v>
      </c>
      <c r="F2929">
        <v>512</v>
      </c>
      <c r="G2929" t="s">
        <v>303</v>
      </c>
      <c r="H2929" t="s">
        <v>115</v>
      </c>
      <c r="I2929" t="s">
        <v>310</v>
      </c>
      <c r="J2929" t="s">
        <v>297</v>
      </c>
      <c r="K2929">
        <f t="shared" si="97"/>
        <v>1</v>
      </c>
    </row>
    <row r="2930" spans="1:11" x14ac:dyDescent="0.25">
      <c r="A2930" s="75" t="str">
        <f t="shared" si="98"/>
        <v>Eurome_13_config_TCOMID16512FHDWindows 11 Pro Education</v>
      </c>
      <c r="C2930" s="80" t="s">
        <v>393</v>
      </c>
      <c r="D2930" t="s">
        <v>306</v>
      </c>
      <c r="E2930">
        <v>16</v>
      </c>
      <c r="F2930">
        <v>512</v>
      </c>
      <c r="G2930" t="s">
        <v>303</v>
      </c>
      <c r="H2930" t="s">
        <v>304</v>
      </c>
      <c r="I2930" t="s">
        <v>310</v>
      </c>
      <c r="J2930" t="s">
        <v>297</v>
      </c>
      <c r="K2930">
        <f t="shared" si="97"/>
        <v>1</v>
      </c>
    </row>
    <row r="2931" spans="1:11" x14ac:dyDescent="0.25">
      <c r="A2931" s="75" t="str">
        <f t="shared" si="98"/>
        <v>Eurome_13_config_TCOMID16512FHDWindows 11 Pro</v>
      </c>
      <c r="C2931" s="80" t="s">
        <v>393</v>
      </c>
      <c r="D2931" t="s">
        <v>306</v>
      </c>
      <c r="E2931">
        <v>16</v>
      </c>
      <c r="F2931">
        <v>512</v>
      </c>
      <c r="G2931" t="s">
        <v>303</v>
      </c>
      <c r="H2931" t="s">
        <v>296</v>
      </c>
      <c r="I2931" t="s">
        <v>310</v>
      </c>
      <c r="J2931" t="s">
        <v>297</v>
      </c>
      <c r="K2931">
        <f t="shared" si="97"/>
        <v>1</v>
      </c>
    </row>
    <row r="2932" spans="1:11" x14ac:dyDescent="0.25">
      <c r="A2932" s="75" t="str">
        <f t="shared" si="98"/>
        <v>Eurome_13_config_TCOHIGH8256HDDistribuzione Linux</v>
      </c>
      <c r="C2932" s="80" t="s">
        <v>393</v>
      </c>
      <c r="D2932" t="s">
        <v>307</v>
      </c>
      <c r="E2932">
        <v>8</v>
      </c>
      <c r="F2932">
        <v>256</v>
      </c>
      <c r="G2932" t="s">
        <v>114</v>
      </c>
      <c r="H2932" t="s">
        <v>115</v>
      </c>
      <c r="I2932" t="s">
        <v>310</v>
      </c>
      <c r="J2932" t="s">
        <v>295</v>
      </c>
      <c r="K2932">
        <f t="shared" si="97"/>
        <v>0</v>
      </c>
    </row>
    <row r="2933" spans="1:11" x14ac:dyDescent="0.25">
      <c r="A2933" s="75" t="str">
        <f t="shared" si="98"/>
        <v>Eurome_13_config_TCOHIGH8256HDWindows 11 Pro Education</v>
      </c>
      <c r="C2933" s="80" t="s">
        <v>393</v>
      </c>
      <c r="D2933" t="s">
        <v>307</v>
      </c>
      <c r="E2933">
        <v>8</v>
      </c>
      <c r="F2933">
        <v>256</v>
      </c>
      <c r="G2933" t="s">
        <v>114</v>
      </c>
      <c r="H2933" t="s">
        <v>304</v>
      </c>
      <c r="I2933" t="s">
        <v>310</v>
      </c>
      <c r="J2933" t="s">
        <v>295</v>
      </c>
      <c r="K2933">
        <f t="shared" si="97"/>
        <v>0</v>
      </c>
    </row>
    <row r="2934" spans="1:11" x14ac:dyDescent="0.25">
      <c r="A2934" s="75" t="str">
        <f t="shared" si="98"/>
        <v>Eurome_13_config_TCOHIGH8256HDWindows 11 Pro</v>
      </c>
      <c r="C2934" s="80" t="s">
        <v>393</v>
      </c>
      <c r="D2934" t="s">
        <v>307</v>
      </c>
      <c r="E2934">
        <v>8</v>
      </c>
      <c r="F2934">
        <v>256</v>
      </c>
      <c r="G2934" t="s">
        <v>114</v>
      </c>
      <c r="H2934" t="s">
        <v>296</v>
      </c>
      <c r="I2934" t="s">
        <v>310</v>
      </c>
      <c r="J2934" t="s">
        <v>295</v>
      </c>
      <c r="K2934">
        <f t="shared" si="97"/>
        <v>0</v>
      </c>
    </row>
    <row r="2935" spans="1:11" x14ac:dyDescent="0.25">
      <c r="A2935" s="75" t="str">
        <f t="shared" si="98"/>
        <v>Eurome_13_config_TCOHIGH16256HDDistribuzione Linux</v>
      </c>
      <c r="C2935" s="80" t="s">
        <v>393</v>
      </c>
      <c r="D2935" t="s">
        <v>307</v>
      </c>
      <c r="E2935">
        <v>16</v>
      </c>
      <c r="F2935">
        <v>256</v>
      </c>
      <c r="G2935" t="s">
        <v>114</v>
      </c>
      <c r="H2935" t="s">
        <v>115</v>
      </c>
      <c r="I2935" t="s">
        <v>310</v>
      </c>
      <c r="J2935" t="s">
        <v>295</v>
      </c>
      <c r="K2935">
        <f t="shared" si="97"/>
        <v>0</v>
      </c>
    </row>
    <row r="2936" spans="1:11" x14ac:dyDescent="0.25">
      <c r="A2936" s="75" t="str">
        <f t="shared" si="98"/>
        <v>Eurome_13_config_TCOHIGH16256HDWindows 11 Pro Education</v>
      </c>
      <c r="C2936" s="80" t="s">
        <v>393</v>
      </c>
      <c r="D2936" t="s">
        <v>307</v>
      </c>
      <c r="E2936">
        <v>16</v>
      </c>
      <c r="F2936">
        <v>256</v>
      </c>
      <c r="G2936" t="s">
        <v>114</v>
      </c>
      <c r="H2936" t="s">
        <v>304</v>
      </c>
      <c r="I2936" t="s">
        <v>310</v>
      </c>
      <c r="J2936" t="s">
        <v>295</v>
      </c>
      <c r="K2936">
        <f t="shared" si="97"/>
        <v>0</v>
      </c>
    </row>
    <row r="2937" spans="1:11" x14ac:dyDescent="0.25">
      <c r="A2937" s="75" t="str">
        <f t="shared" si="98"/>
        <v>Eurome_13_config_TCOHIGH16256HDWindows 11 Pro</v>
      </c>
      <c r="C2937" s="80" t="s">
        <v>393</v>
      </c>
      <c r="D2937" t="s">
        <v>307</v>
      </c>
      <c r="E2937">
        <v>16</v>
      </c>
      <c r="F2937">
        <v>256</v>
      </c>
      <c r="G2937" t="s">
        <v>114</v>
      </c>
      <c r="H2937" t="s">
        <v>296</v>
      </c>
      <c r="I2937" t="s">
        <v>310</v>
      </c>
      <c r="J2937" t="s">
        <v>295</v>
      </c>
      <c r="K2937">
        <f t="shared" si="97"/>
        <v>0</v>
      </c>
    </row>
    <row r="2938" spans="1:11" x14ac:dyDescent="0.25">
      <c r="A2938" s="75" t="str">
        <f t="shared" si="98"/>
        <v>Eurome_13_config_TCOHIGH8512HDDistribuzione Linux</v>
      </c>
      <c r="C2938" s="80" t="s">
        <v>393</v>
      </c>
      <c r="D2938" t="s">
        <v>307</v>
      </c>
      <c r="E2938">
        <v>8</v>
      </c>
      <c r="F2938">
        <v>512</v>
      </c>
      <c r="G2938" t="s">
        <v>114</v>
      </c>
      <c r="H2938" t="s">
        <v>115</v>
      </c>
      <c r="I2938" t="s">
        <v>310</v>
      </c>
      <c r="J2938" t="s">
        <v>295</v>
      </c>
      <c r="K2938">
        <f t="shared" si="97"/>
        <v>0</v>
      </c>
    </row>
    <row r="2939" spans="1:11" x14ac:dyDescent="0.25">
      <c r="A2939" s="75" t="str">
        <f t="shared" si="98"/>
        <v>Eurome_13_config_TCOHIGH8512HDWindows 11 Pro Education</v>
      </c>
      <c r="C2939" s="80" t="s">
        <v>393</v>
      </c>
      <c r="D2939" t="s">
        <v>307</v>
      </c>
      <c r="E2939">
        <v>8</v>
      </c>
      <c r="F2939">
        <v>512</v>
      </c>
      <c r="G2939" t="s">
        <v>114</v>
      </c>
      <c r="H2939" t="s">
        <v>304</v>
      </c>
      <c r="I2939" t="s">
        <v>310</v>
      </c>
      <c r="J2939" t="s">
        <v>295</v>
      </c>
      <c r="K2939">
        <f t="shared" si="97"/>
        <v>0</v>
      </c>
    </row>
    <row r="2940" spans="1:11" x14ac:dyDescent="0.25">
      <c r="A2940" s="75" t="str">
        <f t="shared" si="98"/>
        <v>Eurome_13_config_TCOHIGH8512HDWindows 11 Pro</v>
      </c>
      <c r="C2940" s="80" t="s">
        <v>393</v>
      </c>
      <c r="D2940" t="s">
        <v>307</v>
      </c>
      <c r="E2940">
        <v>8</v>
      </c>
      <c r="F2940">
        <v>512</v>
      </c>
      <c r="G2940" t="s">
        <v>114</v>
      </c>
      <c r="H2940" t="s">
        <v>296</v>
      </c>
      <c r="I2940" t="s">
        <v>310</v>
      </c>
      <c r="J2940" t="s">
        <v>295</v>
      </c>
      <c r="K2940">
        <f t="shared" si="97"/>
        <v>0</v>
      </c>
    </row>
    <row r="2941" spans="1:11" x14ac:dyDescent="0.25">
      <c r="A2941" s="75" t="str">
        <f t="shared" si="98"/>
        <v>Eurome_13_config_TCOHIGH16512HDDistribuzione Linux</v>
      </c>
      <c r="C2941" s="80" t="s">
        <v>393</v>
      </c>
      <c r="D2941" t="s">
        <v>307</v>
      </c>
      <c r="E2941">
        <v>16</v>
      </c>
      <c r="F2941">
        <v>512</v>
      </c>
      <c r="G2941" t="s">
        <v>114</v>
      </c>
      <c r="H2941" t="s">
        <v>115</v>
      </c>
      <c r="I2941" t="s">
        <v>310</v>
      </c>
      <c r="J2941" t="s">
        <v>295</v>
      </c>
      <c r="K2941">
        <f t="shared" si="97"/>
        <v>0</v>
      </c>
    </row>
    <row r="2942" spans="1:11" x14ac:dyDescent="0.25">
      <c r="A2942" s="75" t="str">
        <f t="shared" si="98"/>
        <v>Eurome_13_config_TCOHIGH16512HDWindows 11 Pro Education</v>
      </c>
      <c r="C2942" s="80" t="s">
        <v>393</v>
      </c>
      <c r="D2942" t="s">
        <v>307</v>
      </c>
      <c r="E2942">
        <v>16</v>
      </c>
      <c r="F2942">
        <v>512</v>
      </c>
      <c r="G2942" t="s">
        <v>114</v>
      </c>
      <c r="H2942" t="s">
        <v>304</v>
      </c>
      <c r="I2942" t="s">
        <v>310</v>
      </c>
      <c r="J2942" t="s">
        <v>295</v>
      </c>
      <c r="K2942">
        <f t="shared" si="97"/>
        <v>0</v>
      </c>
    </row>
    <row r="2943" spans="1:11" x14ac:dyDescent="0.25">
      <c r="A2943" s="75" t="str">
        <f t="shared" si="98"/>
        <v>Eurome_13_config_TCOHIGH16512HDWindows 11 Pro</v>
      </c>
      <c r="C2943" s="80" t="s">
        <v>393</v>
      </c>
      <c r="D2943" t="s">
        <v>307</v>
      </c>
      <c r="E2943">
        <v>16</v>
      </c>
      <c r="F2943">
        <v>512</v>
      </c>
      <c r="G2943" t="s">
        <v>114</v>
      </c>
      <c r="H2943" t="s">
        <v>296</v>
      </c>
      <c r="I2943" t="s">
        <v>310</v>
      </c>
      <c r="J2943" t="s">
        <v>295</v>
      </c>
      <c r="K2943">
        <f t="shared" si="97"/>
        <v>0</v>
      </c>
    </row>
    <row r="2944" spans="1:11" x14ac:dyDescent="0.25">
      <c r="A2944" s="75" t="str">
        <f t="shared" si="98"/>
        <v>Eurome_13_config_TCOHIGH8256FHDDistribuzione Linux</v>
      </c>
      <c r="C2944" s="80" t="s">
        <v>393</v>
      </c>
      <c r="D2944" t="s">
        <v>307</v>
      </c>
      <c r="E2944">
        <v>8</v>
      </c>
      <c r="F2944">
        <v>256</v>
      </c>
      <c r="G2944" t="s">
        <v>303</v>
      </c>
      <c r="H2944" t="s">
        <v>115</v>
      </c>
      <c r="I2944" t="s">
        <v>310</v>
      </c>
      <c r="J2944" t="s">
        <v>297</v>
      </c>
      <c r="K2944">
        <f t="shared" si="97"/>
        <v>1</v>
      </c>
    </row>
    <row r="2945" spans="1:11" x14ac:dyDescent="0.25">
      <c r="A2945" s="75" t="str">
        <f t="shared" si="98"/>
        <v>Eurome_13_config_TCOHIGH8256FHDWindows 11 Pro Education</v>
      </c>
      <c r="C2945" s="80" t="s">
        <v>393</v>
      </c>
      <c r="D2945" t="s">
        <v>307</v>
      </c>
      <c r="E2945">
        <v>8</v>
      </c>
      <c r="F2945">
        <v>256</v>
      </c>
      <c r="G2945" t="s">
        <v>303</v>
      </c>
      <c r="H2945" t="s">
        <v>304</v>
      </c>
      <c r="I2945" t="s">
        <v>310</v>
      </c>
      <c r="J2945" t="s">
        <v>297</v>
      </c>
      <c r="K2945">
        <f t="shared" si="97"/>
        <v>1</v>
      </c>
    </row>
    <row r="2946" spans="1:11" x14ac:dyDescent="0.25">
      <c r="A2946" s="75" t="str">
        <f t="shared" si="98"/>
        <v>Eurome_13_config_TCOHIGH8256FHDWindows 11 Pro</v>
      </c>
      <c r="C2946" s="80" t="s">
        <v>393</v>
      </c>
      <c r="D2946" t="s">
        <v>307</v>
      </c>
      <c r="E2946">
        <v>8</v>
      </c>
      <c r="F2946">
        <v>256</v>
      </c>
      <c r="G2946" t="s">
        <v>303</v>
      </c>
      <c r="H2946" t="s">
        <v>296</v>
      </c>
      <c r="I2946" t="s">
        <v>310</v>
      </c>
      <c r="J2946" t="s">
        <v>297</v>
      </c>
      <c r="K2946">
        <f t="shared" si="97"/>
        <v>1</v>
      </c>
    </row>
    <row r="2947" spans="1:11" x14ac:dyDescent="0.25">
      <c r="A2947" s="75" t="str">
        <f t="shared" si="98"/>
        <v>Eurome_13_config_TCOHIGH16256FHDDistribuzione Linux</v>
      </c>
      <c r="C2947" s="80" t="s">
        <v>393</v>
      </c>
      <c r="D2947" t="s">
        <v>307</v>
      </c>
      <c r="E2947">
        <v>16</v>
      </c>
      <c r="F2947">
        <v>256</v>
      </c>
      <c r="G2947" t="s">
        <v>303</v>
      </c>
      <c r="H2947" t="s">
        <v>115</v>
      </c>
      <c r="I2947" t="s">
        <v>310</v>
      </c>
      <c r="J2947" t="s">
        <v>297</v>
      </c>
      <c r="K2947">
        <f t="shared" si="97"/>
        <v>1</v>
      </c>
    </row>
    <row r="2948" spans="1:11" x14ac:dyDescent="0.25">
      <c r="A2948" s="75" t="str">
        <f t="shared" si="98"/>
        <v>Eurome_13_config_TCOHIGH16256FHDWindows 11 Pro Education</v>
      </c>
      <c r="C2948" s="80" t="s">
        <v>393</v>
      </c>
      <c r="D2948" t="s">
        <v>307</v>
      </c>
      <c r="E2948">
        <v>16</v>
      </c>
      <c r="F2948">
        <v>256</v>
      </c>
      <c r="G2948" t="s">
        <v>303</v>
      </c>
      <c r="H2948" t="s">
        <v>304</v>
      </c>
      <c r="I2948" t="s">
        <v>310</v>
      </c>
      <c r="J2948" t="s">
        <v>297</v>
      </c>
      <c r="K2948">
        <f t="shared" si="97"/>
        <v>1</v>
      </c>
    </row>
    <row r="2949" spans="1:11" x14ac:dyDescent="0.25">
      <c r="A2949" s="75" t="str">
        <f t="shared" si="98"/>
        <v>Eurome_13_config_TCOHIGH16256FHDWindows 11 Pro</v>
      </c>
      <c r="C2949" s="80" t="s">
        <v>393</v>
      </c>
      <c r="D2949" t="s">
        <v>307</v>
      </c>
      <c r="E2949">
        <v>16</v>
      </c>
      <c r="F2949">
        <v>256</v>
      </c>
      <c r="G2949" t="s">
        <v>303</v>
      </c>
      <c r="H2949" t="s">
        <v>296</v>
      </c>
      <c r="I2949" t="s">
        <v>310</v>
      </c>
      <c r="J2949" t="s">
        <v>297</v>
      </c>
      <c r="K2949">
        <f t="shared" si="97"/>
        <v>1</v>
      </c>
    </row>
    <row r="2950" spans="1:11" x14ac:dyDescent="0.25">
      <c r="A2950" s="75" t="str">
        <f t="shared" si="98"/>
        <v>Eurome_13_config_TCOHIGH8512FHDDistribuzione Linux</v>
      </c>
      <c r="C2950" s="80" t="s">
        <v>393</v>
      </c>
      <c r="D2950" t="s">
        <v>307</v>
      </c>
      <c r="E2950">
        <v>8</v>
      </c>
      <c r="F2950">
        <v>512</v>
      </c>
      <c r="G2950" t="s">
        <v>303</v>
      </c>
      <c r="H2950" t="s">
        <v>115</v>
      </c>
      <c r="I2950" t="s">
        <v>310</v>
      </c>
      <c r="J2950" t="s">
        <v>297</v>
      </c>
      <c r="K2950">
        <f t="shared" si="97"/>
        <v>1</v>
      </c>
    </row>
    <row r="2951" spans="1:11" x14ac:dyDescent="0.25">
      <c r="A2951" s="75" t="str">
        <f t="shared" si="98"/>
        <v>Eurome_13_config_TCOHIGH8512FHDWindows 11 Pro Education</v>
      </c>
      <c r="C2951" s="80" t="s">
        <v>393</v>
      </c>
      <c r="D2951" t="s">
        <v>307</v>
      </c>
      <c r="E2951">
        <v>8</v>
      </c>
      <c r="F2951">
        <v>512</v>
      </c>
      <c r="G2951" t="s">
        <v>303</v>
      </c>
      <c r="H2951" t="s">
        <v>304</v>
      </c>
      <c r="I2951" t="s">
        <v>310</v>
      </c>
      <c r="J2951" t="s">
        <v>297</v>
      </c>
      <c r="K2951">
        <f t="shared" si="97"/>
        <v>1</v>
      </c>
    </row>
    <row r="2952" spans="1:11" x14ac:dyDescent="0.25">
      <c r="A2952" s="75" t="str">
        <f t="shared" si="98"/>
        <v>Eurome_13_config_TCOHIGH8512FHDWindows 11 Pro</v>
      </c>
      <c r="C2952" s="80" t="s">
        <v>393</v>
      </c>
      <c r="D2952" t="s">
        <v>307</v>
      </c>
      <c r="E2952">
        <v>8</v>
      </c>
      <c r="F2952">
        <v>512</v>
      </c>
      <c r="G2952" t="s">
        <v>303</v>
      </c>
      <c r="H2952" t="s">
        <v>296</v>
      </c>
      <c r="I2952" t="s">
        <v>310</v>
      </c>
      <c r="J2952" t="s">
        <v>297</v>
      </c>
      <c r="K2952">
        <f t="shared" si="97"/>
        <v>1</v>
      </c>
    </row>
    <row r="2953" spans="1:11" x14ac:dyDescent="0.25">
      <c r="A2953" s="75" t="str">
        <f t="shared" si="98"/>
        <v>Eurome_13_config_TCOHIGH16512FHDDistribuzione Linux</v>
      </c>
      <c r="C2953" s="80" t="s">
        <v>393</v>
      </c>
      <c r="D2953" t="s">
        <v>307</v>
      </c>
      <c r="E2953">
        <v>16</v>
      </c>
      <c r="F2953">
        <v>512</v>
      </c>
      <c r="G2953" t="s">
        <v>303</v>
      </c>
      <c r="H2953" t="s">
        <v>115</v>
      </c>
      <c r="I2953" t="s">
        <v>310</v>
      </c>
      <c r="J2953" t="s">
        <v>297</v>
      </c>
      <c r="K2953">
        <f t="shared" si="97"/>
        <v>1</v>
      </c>
    </row>
    <row r="2954" spans="1:11" x14ac:dyDescent="0.25">
      <c r="A2954" s="75" t="str">
        <f t="shared" si="98"/>
        <v>Eurome_13_config_TCOHIGH16512FHDWindows 11 Pro Education</v>
      </c>
      <c r="C2954" s="80" t="s">
        <v>393</v>
      </c>
      <c r="D2954" t="s">
        <v>307</v>
      </c>
      <c r="E2954">
        <v>16</v>
      </c>
      <c r="F2954">
        <v>512</v>
      </c>
      <c r="G2954" t="s">
        <v>303</v>
      </c>
      <c r="H2954" t="s">
        <v>304</v>
      </c>
      <c r="I2954" t="s">
        <v>310</v>
      </c>
      <c r="J2954" t="s">
        <v>297</v>
      </c>
      <c r="K2954">
        <f t="shared" si="97"/>
        <v>1</v>
      </c>
    </row>
    <row r="2955" spans="1:11" x14ac:dyDescent="0.25">
      <c r="A2955" s="75" t="str">
        <f t="shared" si="98"/>
        <v>Eurome_13_config_TCOHIGH16512FHDWindows 11 Pro</v>
      </c>
      <c r="C2955" s="80" t="s">
        <v>393</v>
      </c>
      <c r="D2955" t="s">
        <v>307</v>
      </c>
      <c r="E2955">
        <v>16</v>
      </c>
      <c r="F2955">
        <v>512</v>
      </c>
      <c r="G2955" t="s">
        <v>303</v>
      </c>
      <c r="H2955" t="s">
        <v>296</v>
      </c>
      <c r="I2955" t="s">
        <v>310</v>
      </c>
      <c r="J2955" t="s">
        <v>297</v>
      </c>
      <c r="K2955">
        <f t="shared" si="97"/>
        <v>1</v>
      </c>
    </row>
    <row r="2956" spans="1:11" x14ac:dyDescent="0.25">
      <c r="A2956" s="75" t="str">
        <f t="shared" si="98"/>
        <v>Infordata_15_config_standardLOW8256HDDistribuzione Linux</v>
      </c>
      <c r="C2956" s="80" t="s">
        <v>330</v>
      </c>
      <c r="D2956" t="s">
        <v>305</v>
      </c>
      <c r="E2956">
        <v>8</v>
      </c>
      <c r="F2956">
        <v>256</v>
      </c>
      <c r="G2956" t="s">
        <v>114</v>
      </c>
      <c r="H2956" t="s">
        <v>115</v>
      </c>
      <c r="I2956" t="s">
        <v>313</v>
      </c>
      <c r="J2956" t="s">
        <v>295</v>
      </c>
      <c r="K2956">
        <f t="shared" si="97"/>
        <v>0</v>
      </c>
    </row>
    <row r="2957" spans="1:11" x14ac:dyDescent="0.25">
      <c r="A2957" s="75" t="str">
        <f t="shared" si="98"/>
        <v>Infordata_15_config_standardLOW8256HDWindows 11 Pro Education</v>
      </c>
      <c r="C2957" s="80" t="s">
        <v>330</v>
      </c>
      <c r="D2957" t="s">
        <v>305</v>
      </c>
      <c r="E2957">
        <v>8</v>
      </c>
      <c r="F2957">
        <v>256</v>
      </c>
      <c r="G2957" t="s">
        <v>114</v>
      </c>
      <c r="H2957" t="s">
        <v>304</v>
      </c>
      <c r="I2957" t="s">
        <v>313</v>
      </c>
      <c r="J2957" t="s">
        <v>295</v>
      </c>
      <c r="K2957">
        <f t="shared" ref="K2957:K3020" si="99">+IF(J2957="NO",0,1)</f>
        <v>0</v>
      </c>
    </row>
    <row r="2958" spans="1:11" x14ac:dyDescent="0.25">
      <c r="A2958" s="75" t="str">
        <f t="shared" si="98"/>
        <v>Infordata_15_config_standardLOW8256HDWindows 11 Pro</v>
      </c>
      <c r="C2958" s="80" t="s">
        <v>330</v>
      </c>
      <c r="D2958" t="s">
        <v>305</v>
      </c>
      <c r="E2958">
        <v>8</v>
      </c>
      <c r="F2958">
        <v>256</v>
      </c>
      <c r="G2958" t="s">
        <v>114</v>
      </c>
      <c r="H2958" t="s">
        <v>296</v>
      </c>
      <c r="I2958" t="s">
        <v>313</v>
      </c>
      <c r="J2958" t="s">
        <v>295</v>
      </c>
      <c r="K2958">
        <f t="shared" si="99"/>
        <v>0</v>
      </c>
    </row>
    <row r="2959" spans="1:11" x14ac:dyDescent="0.25">
      <c r="A2959" s="75" t="str">
        <f t="shared" si="98"/>
        <v>Infordata_15_config_standardLOW16256HDDistribuzione Linux</v>
      </c>
      <c r="C2959" s="80" t="s">
        <v>330</v>
      </c>
      <c r="D2959" t="s">
        <v>305</v>
      </c>
      <c r="E2959">
        <v>16</v>
      </c>
      <c r="F2959">
        <v>256</v>
      </c>
      <c r="G2959" t="s">
        <v>114</v>
      </c>
      <c r="H2959" t="s">
        <v>115</v>
      </c>
      <c r="I2959" t="s">
        <v>313</v>
      </c>
      <c r="J2959" t="s">
        <v>295</v>
      </c>
      <c r="K2959">
        <f t="shared" si="99"/>
        <v>0</v>
      </c>
    </row>
    <row r="2960" spans="1:11" x14ac:dyDescent="0.25">
      <c r="A2960" s="75" t="str">
        <f t="shared" si="98"/>
        <v>Infordata_15_config_standardLOW16256HDWindows 11 Pro Education</v>
      </c>
      <c r="C2960" s="80" t="s">
        <v>330</v>
      </c>
      <c r="D2960" t="s">
        <v>305</v>
      </c>
      <c r="E2960">
        <v>16</v>
      </c>
      <c r="F2960">
        <v>256</v>
      </c>
      <c r="G2960" t="s">
        <v>114</v>
      </c>
      <c r="H2960" t="s">
        <v>304</v>
      </c>
      <c r="I2960" t="s">
        <v>313</v>
      </c>
      <c r="J2960" t="s">
        <v>295</v>
      </c>
      <c r="K2960">
        <f t="shared" si="99"/>
        <v>0</v>
      </c>
    </row>
    <row r="2961" spans="1:11" x14ac:dyDescent="0.25">
      <c r="A2961" s="75" t="str">
        <f t="shared" si="98"/>
        <v>Infordata_15_config_standardLOW16256HDWindows 11 Pro</v>
      </c>
      <c r="C2961" s="80" t="s">
        <v>330</v>
      </c>
      <c r="D2961" t="s">
        <v>305</v>
      </c>
      <c r="E2961">
        <v>16</v>
      </c>
      <c r="F2961">
        <v>256</v>
      </c>
      <c r="G2961" t="s">
        <v>114</v>
      </c>
      <c r="H2961" t="s">
        <v>296</v>
      </c>
      <c r="I2961" t="s">
        <v>313</v>
      </c>
      <c r="J2961" t="s">
        <v>295</v>
      </c>
      <c r="K2961">
        <f t="shared" si="99"/>
        <v>0</v>
      </c>
    </row>
    <row r="2962" spans="1:11" x14ac:dyDescent="0.25">
      <c r="A2962" s="75" t="str">
        <f t="shared" si="98"/>
        <v>Infordata_15_config_standardLOW8512HDDistribuzione Linux</v>
      </c>
      <c r="C2962" s="80" t="s">
        <v>330</v>
      </c>
      <c r="D2962" t="s">
        <v>305</v>
      </c>
      <c r="E2962">
        <v>8</v>
      </c>
      <c r="F2962">
        <v>512</v>
      </c>
      <c r="G2962" t="s">
        <v>114</v>
      </c>
      <c r="H2962" t="s">
        <v>115</v>
      </c>
      <c r="I2962" t="s">
        <v>313</v>
      </c>
      <c r="J2962" t="s">
        <v>295</v>
      </c>
      <c r="K2962">
        <f t="shared" si="99"/>
        <v>0</v>
      </c>
    </row>
    <row r="2963" spans="1:11" x14ac:dyDescent="0.25">
      <c r="A2963" s="75" t="str">
        <f t="shared" si="98"/>
        <v>Infordata_15_config_standardLOW8512HDWindows 11 Pro Education</v>
      </c>
      <c r="C2963" s="80" t="s">
        <v>330</v>
      </c>
      <c r="D2963" t="s">
        <v>305</v>
      </c>
      <c r="E2963">
        <v>8</v>
      </c>
      <c r="F2963">
        <v>512</v>
      </c>
      <c r="G2963" t="s">
        <v>114</v>
      </c>
      <c r="H2963" t="s">
        <v>304</v>
      </c>
      <c r="I2963" t="s">
        <v>313</v>
      </c>
      <c r="J2963" t="s">
        <v>295</v>
      </c>
      <c r="K2963">
        <f t="shared" si="99"/>
        <v>0</v>
      </c>
    </row>
    <row r="2964" spans="1:11" x14ac:dyDescent="0.25">
      <c r="A2964" s="75" t="str">
        <f t="shared" si="98"/>
        <v>Infordata_15_config_standardLOW8512HDWindows 11 Pro</v>
      </c>
      <c r="C2964" s="80" t="s">
        <v>330</v>
      </c>
      <c r="D2964" t="s">
        <v>305</v>
      </c>
      <c r="E2964">
        <v>8</v>
      </c>
      <c r="F2964">
        <v>512</v>
      </c>
      <c r="G2964" t="s">
        <v>114</v>
      </c>
      <c r="H2964" t="s">
        <v>296</v>
      </c>
      <c r="I2964" t="s">
        <v>313</v>
      </c>
      <c r="J2964" t="s">
        <v>295</v>
      </c>
      <c r="K2964">
        <f t="shared" si="99"/>
        <v>0</v>
      </c>
    </row>
    <row r="2965" spans="1:11" x14ac:dyDescent="0.25">
      <c r="A2965" s="75" t="str">
        <f t="shared" si="98"/>
        <v>Infordata_15_config_standardLOW16512HDDistribuzione Linux</v>
      </c>
      <c r="C2965" s="80" t="s">
        <v>330</v>
      </c>
      <c r="D2965" t="s">
        <v>305</v>
      </c>
      <c r="E2965">
        <v>16</v>
      </c>
      <c r="F2965">
        <v>512</v>
      </c>
      <c r="G2965" t="s">
        <v>114</v>
      </c>
      <c r="H2965" t="s">
        <v>115</v>
      </c>
      <c r="I2965" t="s">
        <v>313</v>
      </c>
      <c r="J2965" t="s">
        <v>295</v>
      </c>
      <c r="K2965">
        <f t="shared" si="99"/>
        <v>0</v>
      </c>
    </row>
    <row r="2966" spans="1:11" x14ac:dyDescent="0.25">
      <c r="A2966" s="75" t="str">
        <f t="shared" si="98"/>
        <v>Infordata_15_config_standardLOW16512HDWindows 11 Pro Education</v>
      </c>
      <c r="C2966" s="80" t="s">
        <v>330</v>
      </c>
      <c r="D2966" t="s">
        <v>305</v>
      </c>
      <c r="E2966">
        <v>16</v>
      </c>
      <c r="F2966">
        <v>512</v>
      </c>
      <c r="G2966" t="s">
        <v>114</v>
      </c>
      <c r="H2966" t="s">
        <v>304</v>
      </c>
      <c r="I2966" t="s">
        <v>313</v>
      </c>
      <c r="J2966" t="s">
        <v>295</v>
      </c>
      <c r="K2966">
        <f t="shared" si="99"/>
        <v>0</v>
      </c>
    </row>
    <row r="2967" spans="1:11" x14ac:dyDescent="0.25">
      <c r="A2967" s="75" t="str">
        <f t="shared" si="98"/>
        <v>Infordata_15_config_standardLOW16512HDWindows 11 Pro</v>
      </c>
      <c r="C2967" s="80" t="s">
        <v>330</v>
      </c>
      <c r="D2967" t="s">
        <v>305</v>
      </c>
      <c r="E2967">
        <v>16</v>
      </c>
      <c r="F2967">
        <v>512</v>
      </c>
      <c r="G2967" t="s">
        <v>114</v>
      </c>
      <c r="H2967" t="s">
        <v>296</v>
      </c>
      <c r="I2967" t="s">
        <v>313</v>
      </c>
      <c r="J2967" t="s">
        <v>295</v>
      </c>
      <c r="K2967">
        <f t="shared" si="99"/>
        <v>0</v>
      </c>
    </row>
    <row r="2968" spans="1:11" x14ac:dyDescent="0.25">
      <c r="A2968" s="75" t="str">
        <f t="shared" si="98"/>
        <v>Infordata_15_config_standardLOW8256FHDDistribuzione Linux</v>
      </c>
      <c r="C2968" s="80" t="s">
        <v>330</v>
      </c>
      <c r="D2968" t="s">
        <v>305</v>
      </c>
      <c r="E2968">
        <v>8</v>
      </c>
      <c r="F2968">
        <v>256</v>
      </c>
      <c r="G2968" t="s">
        <v>303</v>
      </c>
      <c r="H2968" t="s">
        <v>115</v>
      </c>
      <c r="I2968" t="s">
        <v>313</v>
      </c>
      <c r="J2968" t="s">
        <v>295</v>
      </c>
      <c r="K2968">
        <f t="shared" si="99"/>
        <v>0</v>
      </c>
    </row>
    <row r="2969" spans="1:11" x14ac:dyDescent="0.25">
      <c r="A2969" s="75" t="str">
        <f t="shared" si="98"/>
        <v>Infordata_15_config_standardLOW8256FHDWindows 11 Pro Education</v>
      </c>
      <c r="C2969" s="80" t="s">
        <v>330</v>
      </c>
      <c r="D2969" t="s">
        <v>305</v>
      </c>
      <c r="E2969">
        <v>8</v>
      </c>
      <c r="F2969">
        <v>256</v>
      </c>
      <c r="G2969" t="s">
        <v>303</v>
      </c>
      <c r="H2969" t="s">
        <v>304</v>
      </c>
      <c r="I2969" t="s">
        <v>313</v>
      </c>
      <c r="J2969" t="s">
        <v>295</v>
      </c>
      <c r="K2969">
        <f t="shared" si="99"/>
        <v>0</v>
      </c>
    </row>
    <row r="2970" spans="1:11" x14ac:dyDescent="0.25">
      <c r="A2970" s="75" t="str">
        <f t="shared" si="98"/>
        <v>Infordata_15_config_standardLOW8256FHDWindows 11 Pro</v>
      </c>
      <c r="C2970" s="80" t="s">
        <v>330</v>
      </c>
      <c r="D2970" t="s">
        <v>305</v>
      </c>
      <c r="E2970">
        <v>8</v>
      </c>
      <c r="F2970">
        <v>256</v>
      </c>
      <c r="G2970" t="s">
        <v>303</v>
      </c>
      <c r="H2970" t="s">
        <v>296</v>
      </c>
      <c r="I2970" t="s">
        <v>313</v>
      </c>
      <c r="J2970" t="s">
        <v>295</v>
      </c>
      <c r="K2970">
        <f t="shared" si="99"/>
        <v>0</v>
      </c>
    </row>
    <row r="2971" spans="1:11" x14ac:dyDescent="0.25">
      <c r="A2971" s="75" t="str">
        <f t="shared" si="98"/>
        <v>Infordata_15_config_standardLOW16256FHDDistribuzione Linux</v>
      </c>
      <c r="C2971" s="80" t="s">
        <v>330</v>
      </c>
      <c r="D2971" t="s">
        <v>305</v>
      </c>
      <c r="E2971">
        <v>16</v>
      </c>
      <c r="F2971">
        <v>256</v>
      </c>
      <c r="G2971" t="s">
        <v>303</v>
      </c>
      <c r="H2971" t="s">
        <v>115</v>
      </c>
      <c r="I2971" t="s">
        <v>313</v>
      </c>
      <c r="J2971" t="s">
        <v>295</v>
      </c>
      <c r="K2971">
        <f t="shared" si="99"/>
        <v>0</v>
      </c>
    </row>
    <row r="2972" spans="1:11" x14ac:dyDescent="0.25">
      <c r="A2972" s="75" t="str">
        <f t="shared" si="98"/>
        <v>Infordata_15_config_standardLOW16256FHDWindows 11 Pro Education</v>
      </c>
      <c r="C2972" s="80" t="s">
        <v>330</v>
      </c>
      <c r="D2972" t="s">
        <v>305</v>
      </c>
      <c r="E2972">
        <v>16</v>
      </c>
      <c r="F2972">
        <v>256</v>
      </c>
      <c r="G2972" t="s">
        <v>303</v>
      </c>
      <c r="H2972" t="s">
        <v>304</v>
      </c>
      <c r="I2972" t="s">
        <v>313</v>
      </c>
      <c r="J2972" t="s">
        <v>295</v>
      </c>
      <c r="K2972">
        <f t="shared" si="99"/>
        <v>0</v>
      </c>
    </row>
    <row r="2973" spans="1:11" x14ac:dyDescent="0.25">
      <c r="A2973" s="75" t="str">
        <f t="shared" si="98"/>
        <v>Infordata_15_config_standardLOW16256FHDWindows 11 Pro</v>
      </c>
      <c r="C2973" s="80" t="s">
        <v>330</v>
      </c>
      <c r="D2973" t="s">
        <v>305</v>
      </c>
      <c r="E2973">
        <v>16</v>
      </c>
      <c r="F2973">
        <v>256</v>
      </c>
      <c r="G2973" t="s">
        <v>303</v>
      </c>
      <c r="H2973" t="s">
        <v>296</v>
      </c>
      <c r="I2973" t="s">
        <v>313</v>
      </c>
      <c r="J2973" t="s">
        <v>295</v>
      </c>
      <c r="K2973">
        <f t="shared" si="99"/>
        <v>0</v>
      </c>
    </row>
    <row r="2974" spans="1:11" x14ac:dyDescent="0.25">
      <c r="A2974" s="75" t="str">
        <f t="shared" si="98"/>
        <v>Infordata_15_config_standardLOW8512FHDDistribuzione Linux</v>
      </c>
      <c r="C2974" s="80" t="s">
        <v>330</v>
      </c>
      <c r="D2974" t="s">
        <v>305</v>
      </c>
      <c r="E2974">
        <v>8</v>
      </c>
      <c r="F2974">
        <v>512</v>
      </c>
      <c r="G2974" t="s">
        <v>303</v>
      </c>
      <c r="H2974" t="s">
        <v>115</v>
      </c>
      <c r="I2974" t="s">
        <v>313</v>
      </c>
      <c r="J2974" t="s">
        <v>295</v>
      </c>
      <c r="K2974">
        <f t="shared" si="99"/>
        <v>0</v>
      </c>
    </row>
    <row r="2975" spans="1:11" x14ac:dyDescent="0.25">
      <c r="A2975" s="75" t="str">
        <f t="shared" si="98"/>
        <v>Infordata_15_config_standardLOW8512FHDWindows 11 Pro Education</v>
      </c>
      <c r="C2975" s="80" t="s">
        <v>330</v>
      </c>
      <c r="D2975" t="s">
        <v>305</v>
      </c>
      <c r="E2975">
        <v>8</v>
      </c>
      <c r="F2975">
        <v>512</v>
      </c>
      <c r="G2975" t="s">
        <v>303</v>
      </c>
      <c r="H2975" t="s">
        <v>304</v>
      </c>
      <c r="I2975" t="s">
        <v>313</v>
      </c>
      <c r="J2975" t="s">
        <v>295</v>
      </c>
      <c r="K2975">
        <f t="shared" si="99"/>
        <v>0</v>
      </c>
    </row>
    <row r="2976" spans="1:11" x14ac:dyDescent="0.25">
      <c r="A2976" s="75" t="str">
        <f t="shared" si="98"/>
        <v>Infordata_15_config_standardLOW8512FHDWindows 11 Pro</v>
      </c>
      <c r="C2976" s="80" t="s">
        <v>330</v>
      </c>
      <c r="D2976" t="s">
        <v>305</v>
      </c>
      <c r="E2976">
        <v>8</v>
      </c>
      <c r="F2976">
        <v>512</v>
      </c>
      <c r="G2976" t="s">
        <v>303</v>
      </c>
      <c r="H2976" t="s">
        <v>296</v>
      </c>
      <c r="I2976" t="s">
        <v>313</v>
      </c>
      <c r="J2976" t="s">
        <v>295</v>
      </c>
      <c r="K2976">
        <f t="shared" si="99"/>
        <v>0</v>
      </c>
    </row>
    <row r="2977" spans="1:11" x14ac:dyDescent="0.25">
      <c r="A2977" s="75" t="str">
        <f t="shared" si="98"/>
        <v>Infordata_15_config_standardLOW16512FHDDistribuzione Linux</v>
      </c>
      <c r="C2977" s="80" t="s">
        <v>330</v>
      </c>
      <c r="D2977" t="s">
        <v>305</v>
      </c>
      <c r="E2977">
        <v>16</v>
      </c>
      <c r="F2977">
        <v>512</v>
      </c>
      <c r="G2977" t="s">
        <v>303</v>
      </c>
      <c r="H2977" t="s">
        <v>115</v>
      </c>
      <c r="I2977" t="s">
        <v>313</v>
      </c>
      <c r="J2977" t="s">
        <v>295</v>
      </c>
      <c r="K2977">
        <f t="shared" si="99"/>
        <v>0</v>
      </c>
    </row>
    <row r="2978" spans="1:11" x14ac:dyDescent="0.25">
      <c r="A2978" s="75" t="str">
        <f t="shared" si="98"/>
        <v>Infordata_15_config_standardLOW16512FHDWindows 11 Pro Education</v>
      </c>
      <c r="C2978" s="80" t="s">
        <v>330</v>
      </c>
      <c r="D2978" t="s">
        <v>305</v>
      </c>
      <c r="E2978">
        <v>16</v>
      </c>
      <c r="F2978">
        <v>512</v>
      </c>
      <c r="G2978" t="s">
        <v>303</v>
      </c>
      <c r="H2978" t="s">
        <v>304</v>
      </c>
      <c r="I2978" t="s">
        <v>313</v>
      </c>
      <c r="J2978" t="s">
        <v>295</v>
      </c>
      <c r="K2978">
        <f t="shared" si="99"/>
        <v>0</v>
      </c>
    </row>
    <row r="2979" spans="1:11" x14ac:dyDescent="0.25">
      <c r="A2979" s="75" t="str">
        <f t="shared" si="98"/>
        <v>Infordata_15_config_standardLOW16512FHDWindows 11 Pro</v>
      </c>
      <c r="C2979" s="80" t="s">
        <v>330</v>
      </c>
      <c r="D2979" t="s">
        <v>305</v>
      </c>
      <c r="E2979">
        <v>16</v>
      </c>
      <c r="F2979">
        <v>512</v>
      </c>
      <c r="G2979" t="s">
        <v>303</v>
      </c>
      <c r="H2979" t="s">
        <v>296</v>
      </c>
      <c r="I2979" t="s">
        <v>313</v>
      </c>
      <c r="J2979" t="s">
        <v>295</v>
      </c>
      <c r="K2979">
        <f t="shared" si="99"/>
        <v>0</v>
      </c>
    </row>
    <row r="2980" spans="1:11" x14ac:dyDescent="0.25">
      <c r="A2980" s="75" t="str">
        <f t="shared" si="98"/>
        <v>Infordata_15_config_standardMID8256HDDistribuzione Linux</v>
      </c>
      <c r="C2980" s="80" t="s">
        <v>330</v>
      </c>
      <c r="D2980" t="s">
        <v>306</v>
      </c>
      <c r="E2980">
        <v>8</v>
      </c>
      <c r="F2980">
        <v>256</v>
      </c>
      <c r="G2980" t="s">
        <v>114</v>
      </c>
      <c r="H2980" t="s">
        <v>115</v>
      </c>
      <c r="I2980" t="s">
        <v>313</v>
      </c>
      <c r="J2980" t="s">
        <v>295</v>
      </c>
      <c r="K2980">
        <f t="shared" si="99"/>
        <v>0</v>
      </c>
    </row>
    <row r="2981" spans="1:11" x14ac:dyDescent="0.25">
      <c r="A2981" s="75" t="str">
        <f t="shared" ref="A2981:A3044" si="100">C2981&amp;"_"&amp;I2981&amp;D2981&amp;E2981&amp;F2981&amp;G2981&amp;H2981</f>
        <v>Infordata_15_config_standardMID8256HDWindows 11 Pro Education</v>
      </c>
      <c r="C2981" s="80" t="s">
        <v>330</v>
      </c>
      <c r="D2981" t="s">
        <v>306</v>
      </c>
      <c r="E2981">
        <v>8</v>
      </c>
      <c r="F2981">
        <v>256</v>
      </c>
      <c r="G2981" t="s">
        <v>114</v>
      </c>
      <c r="H2981" t="s">
        <v>304</v>
      </c>
      <c r="I2981" t="s">
        <v>313</v>
      </c>
      <c r="J2981" t="s">
        <v>295</v>
      </c>
      <c r="K2981">
        <f t="shared" si="99"/>
        <v>0</v>
      </c>
    </row>
    <row r="2982" spans="1:11" x14ac:dyDescent="0.25">
      <c r="A2982" s="75" t="str">
        <f t="shared" si="100"/>
        <v>Infordata_15_config_standardMID8256HDWindows 11 Pro</v>
      </c>
      <c r="C2982" s="80" t="s">
        <v>330</v>
      </c>
      <c r="D2982" t="s">
        <v>306</v>
      </c>
      <c r="E2982">
        <v>8</v>
      </c>
      <c r="F2982">
        <v>256</v>
      </c>
      <c r="G2982" t="s">
        <v>114</v>
      </c>
      <c r="H2982" t="s">
        <v>296</v>
      </c>
      <c r="I2982" t="s">
        <v>313</v>
      </c>
      <c r="J2982" t="s">
        <v>295</v>
      </c>
      <c r="K2982">
        <f t="shared" si="99"/>
        <v>0</v>
      </c>
    </row>
    <row r="2983" spans="1:11" x14ac:dyDescent="0.25">
      <c r="A2983" s="75" t="str">
        <f t="shared" si="100"/>
        <v>Infordata_15_config_standardMID16256HDDistribuzione Linux</v>
      </c>
      <c r="C2983" s="80" t="s">
        <v>330</v>
      </c>
      <c r="D2983" t="s">
        <v>306</v>
      </c>
      <c r="E2983">
        <v>16</v>
      </c>
      <c r="F2983">
        <v>256</v>
      </c>
      <c r="G2983" t="s">
        <v>114</v>
      </c>
      <c r="H2983" t="s">
        <v>115</v>
      </c>
      <c r="I2983" t="s">
        <v>313</v>
      </c>
      <c r="J2983" t="s">
        <v>295</v>
      </c>
      <c r="K2983">
        <f t="shared" si="99"/>
        <v>0</v>
      </c>
    </row>
    <row r="2984" spans="1:11" x14ac:dyDescent="0.25">
      <c r="A2984" s="75" t="str">
        <f t="shared" si="100"/>
        <v>Infordata_15_config_standardMID16256HDWindows 11 Pro Education</v>
      </c>
      <c r="C2984" s="80" t="s">
        <v>330</v>
      </c>
      <c r="D2984" t="s">
        <v>306</v>
      </c>
      <c r="E2984">
        <v>16</v>
      </c>
      <c r="F2984">
        <v>256</v>
      </c>
      <c r="G2984" t="s">
        <v>114</v>
      </c>
      <c r="H2984" t="s">
        <v>304</v>
      </c>
      <c r="I2984" t="s">
        <v>313</v>
      </c>
      <c r="J2984" t="s">
        <v>295</v>
      </c>
      <c r="K2984">
        <f t="shared" si="99"/>
        <v>0</v>
      </c>
    </row>
    <row r="2985" spans="1:11" x14ac:dyDescent="0.25">
      <c r="A2985" s="75" t="str">
        <f t="shared" si="100"/>
        <v>Infordata_15_config_standardMID16256HDWindows 11 Pro</v>
      </c>
      <c r="C2985" s="80" t="s">
        <v>330</v>
      </c>
      <c r="D2985" t="s">
        <v>306</v>
      </c>
      <c r="E2985">
        <v>16</v>
      </c>
      <c r="F2985">
        <v>256</v>
      </c>
      <c r="G2985" t="s">
        <v>114</v>
      </c>
      <c r="H2985" t="s">
        <v>296</v>
      </c>
      <c r="I2985" t="s">
        <v>313</v>
      </c>
      <c r="J2985" t="s">
        <v>295</v>
      </c>
      <c r="K2985">
        <f t="shared" si="99"/>
        <v>0</v>
      </c>
    </row>
    <row r="2986" spans="1:11" x14ac:dyDescent="0.25">
      <c r="A2986" s="75" t="str">
        <f t="shared" si="100"/>
        <v>Infordata_15_config_standardMID8512HDDistribuzione Linux</v>
      </c>
      <c r="C2986" s="80" t="s">
        <v>330</v>
      </c>
      <c r="D2986" t="s">
        <v>306</v>
      </c>
      <c r="E2986">
        <v>8</v>
      </c>
      <c r="F2986">
        <v>512</v>
      </c>
      <c r="G2986" t="s">
        <v>114</v>
      </c>
      <c r="H2986" t="s">
        <v>115</v>
      </c>
      <c r="I2986" t="s">
        <v>313</v>
      </c>
      <c r="J2986" t="s">
        <v>295</v>
      </c>
      <c r="K2986">
        <f t="shared" si="99"/>
        <v>0</v>
      </c>
    </row>
    <row r="2987" spans="1:11" x14ac:dyDescent="0.25">
      <c r="A2987" s="75" t="str">
        <f t="shared" si="100"/>
        <v>Infordata_15_config_standardMID8512HDWindows 11 Pro Education</v>
      </c>
      <c r="C2987" s="80" t="s">
        <v>330</v>
      </c>
      <c r="D2987" t="s">
        <v>306</v>
      </c>
      <c r="E2987">
        <v>8</v>
      </c>
      <c r="F2987">
        <v>512</v>
      </c>
      <c r="G2987" t="s">
        <v>114</v>
      </c>
      <c r="H2987" t="s">
        <v>304</v>
      </c>
      <c r="I2987" t="s">
        <v>313</v>
      </c>
      <c r="J2987" t="s">
        <v>295</v>
      </c>
      <c r="K2987">
        <f t="shared" si="99"/>
        <v>0</v>
      </c>
    </row>
    <row r="2988" spans="1:11" x14ac:dyDescent="0.25">
      <c r="A2988" s="75" t="str">
        <f t="shared" si="100"/>
        <v>Infordata_15_config_standardMID8512HDWindows 11 Pro</v>
      </c>
      <c r="C2988" s="80" t="s">
        <v>330</v>
      </c>
      <c r="D2988" t="s">
        <v>306</v>
      </c>
      <c r="E2988">
        <v>8</v>
      </c>
      <c r="F2988">
        <v>512</v>
      </c>
      <c r="G2988" t="s">
        <v>114</v>
      </c>
      <c r="H2988" t="s">
        <v>296</v>
      </c>
      <c r="I2988" t="s">
        <v>313</v>
      </c>
      <c r="J2988" t="s">
        <v>295</v>
      </c>
      <c r="K2988">
        <f t="shared" si="99"/>
        <v>0</v>
      </c>
    </row>
    <row r="2989" spans="1:11" x14ac:dyDescent="0.25">
      <c r="A2989" s="75" t="str">
        <f t="shared" si="100"/>
        <v>Infordata_15_config_standardMID16512HDDistribuzione Linux</v>
      </c>
      <c r="C2989" s="80" t="s">
        <v>330</v>
      </c>
      <c r="D2989" t="s">
        <v>306</v>
      </c>
      <c r="E2989">
        <v>16</v>
      </c>
      <c r="F2989">
        <v>512</v>
      </c>
      <c r="G2989" t="s">
        <v>114</v>
      </c>
      <c r="H2989" t="s">
        <v>115</v>
      </c>
      <c r="I2989" t="s">
        <v>313</v>
      </c>
      <c r="J2989" t="s">
        <v>295</v>
      </c>
      <c r="K2989">
        <f t="shared" si="99"/>
        <v>0</v>
      </c>
    </row>
    <row r="2990" spans="1:11" x14ac:dyDescent="0.25">
      <c r="A2990" s="75" t="str">
        <f t="shared" si="100"/>
        <v>Infordata_15_config_standardMID16512HDWindows 11 Pro Education</v>
      </c>
      <c r="C2990" s="80" t="s">
        <v>330</v>
      </c>
      <c r="D2990" t="s">
        <v>306</v>
      </c>
      <c r="E2990">
        <v>16</v>
      </c>
      <c r="F2990">
        <v>512</v>
      </c>
      <c r="G2990" t="s">
        <v>114</v>
      </c>
      <c r="H2990" t="s">
        <v>304</v>
      </c>
      <c r="I2990" t="s">
        <v>313</v>
      </c>
      <c r="J2990" t="s">
        <v>295</v>
      </c>
      <c r="K2990">
        <f t="shared" si="99"/>
        <v>0</v>
      </c>
    </row>
    <row r="2991" spans="1:11" x14ac:dyDescent="0.25">
      <c r="A2991" s="75" t="str">
        <f t="shared" si="100"/>
        <v>Infordata_15_config_standardMID16512HDWindows 11 Pro</v>
      </c>
      <c r="C2991" s="80" t="s">
        <v>330</v>
      </c>
      <c r="D2991" t="s">
        <v>306</v>
      </c>
      <c r="E2991">
        <v>16</v>
      </c>
      <c r="F2991">
        <v>512</v>
      </c>
      <c r="G2991" t="s">
        <v>114</v>
      </c>
      <c r="H2991" t="s">
        <v>296</v>
      </c>
      <c r="I2991" t="s">
        <v>313</v>
      </c>
      <c r="J2991" t="s">
        <v>295</v>
      </c>
      <c r="K2991">
        <f t="shared" si="99"/>
        <v>0</v>
      </c>
    </row>
    <row r="2992" spans="1:11" x14ac:dyDescent="0.25">
      <c r="A2992" s="75" t="str">
        <f t="shared" si="100"/>
        <v>Infordata_15_config_standardMID8256FHDDistribuzione Linux</v>
      </c>
      <c r="C2992" s="80" t="s">
        <v>330</v>
      </c>
      <c r="D2992" t="s">
        <v>306</v>
      </c>
      <c r="E2992">
        <v>8</v>
      </c>
      <c r="F2992">
        <v>256</v>
      </c>
      <c r="G2992" t="s">
        <v>303</v>
      </c>
      <c r="H2992" t="s">
        <v>115</v>
      </c>
      <c r="I2992" t="s">
        <v>313</v>
      </c>
      <c r="J2992" t="s">
        <v>295</v>
      </c>
      <c r="K2992">
        <f t="shared" si="99"/>
        <v>0</v>
      </c>
    </row>
    <row r="2993" spans="1:11" x14ac:dyDescent="0.25">
      <c r="A2993" s="75" t="str">
        <f t="shared" si="100"/>
        <v>Infordata_15_config_standardMID8256FHDWindows 11 Pro Education</v>
      </c>
      <c r="C2993" s="80" t="s">
        <v>330</v>
      </c>
      <c r="D2993" t="s">
        <v>306</v>
      </c>
      <c r="E2993">
        <v>8</v>
      </c>
      <c r="F2993">
        <v>256</v>
      </c>
      <c r="G2993" t="s">
        <v>303</v>
      </c>
      <c r="H2993" t="s">
        <v>304</v>
      </c>
      <c r="I2993" t="s">
        <v>313</v>
      </c>
      <c r="J2993" t="s">
        <v>295</v>
      </c>
      <c r="K2993">
        <f t="shared" si="99"/>
        <v>0</v>
      </c>
    </row>
    <row r="2994" spans="1:11" x14ac:dyDescent="0.25">
      <c r="A2994" s="75" t="str">
        <f t="shared" si="100"/>
        <v>Infordata_15_config_standardMID8256FHDWindows 11 Pro</v>
      </c>
      <c r="C2994" s="80" t="s">
        <v>330</v>
      </c>
      <c r="D2994" t="s">
        <v>306</v>
      </c>
      <c r="E2994">
        <v>8</v>
      </c>
      <c r="F2994">
        <v>256</v>
      </c>
      <c r="G2994" t="s">
        <v>303</v>
      </c>
      <c r="H2994" t="s">
        <v>296</v>
      </c>
      <c r="I2994" t="s">
        <v>313</v>
      </c>
      <c r="J2994" t="s">
        <v>295</v>
      </c>
      <c r="K2994">
        <f t="shared" si="99"/>
        <v>0</v>
      </c>
    </row>
    <row r="2995" spans="1:11" x14ac:dyDescent="0.25">
      <c r="A2995" s="75" t="str">
        <f t="shared" si="100"/>
        <v>Infordata_15_config_standardMID16256FHDDistribuzione Linux</v>
      </c>
      <c r="C2995" s="80" t="s">
        <v>330</v>
      </c>
      <c r="D2995" t="s">
        <v>306</v>
      </c>
      <c r="E2995">
        <v>16</v>
      </c>
      <c r="F2995">
        <v>256</v>
      </c>
      <c r="G2995" t="s">
        <v>303</v>
      </c>
      <c r="H2995" t="s">
        <v>115</v>
      </c>
      <c r="I2995" t="s">
        <v>313</v>
      </c>
      <c r="J2995" t="s">
        <v>295</v>
      </c>
      <c r="K2995">
        <f t="shared" si="99"/>
        <v>0</v>
      </c>
    </row>
    <row r="2996" spans="1:11" x14ac:dyDescent="0.25">
      <c r="A2996" s="75" t="str">
        <f t="shared" si="100"/>
        <v>Infordata_15_config_standardMID16256FHDWindows 11 Pro Education</v>
      </c>
      <c r="C2996" s="80" t="s">
        <v>330</v>
      </c>
      <c r="D2996" t="s">
        <v>306</v>
      </c>
      <c r="E2996">
        <v>16</v>
      </c>
      <c r="F2996">
        <v>256</v>
      </c>
      <c r="G2996" t="s">
        <v>303</v>
      </c>
      <c r="H2996" t="s">
        <v>304</v>
      </c>
      <c r="I2996" t="s">
        <v>313</v>
      </c>
      <c r="J2996" t="s">
        <v>295</v>
      </c>
      <c r="K2996">
        <f t="shared" si="99"/>
        <v>0</v>
      </c>
    </row>
    <row r="2997" spans="1:11" x14ac:dyDescent="0.25">
      <c r="A2997" s="75" t="str">
        <f t="shared" si="100"/>
        <v>Infordata_15_config_standardMID16256FHDWindows 11 Pro</v>
      </c>
      <c r="C2997" s="80" t="s">
        <v>330</v>
      </c>
      <c r="D2997" t="s">
        <v>306</v>
      </c>
      <c r="E2997">
        <v>16</v>
      </c>
      <c r="F2997">
        <v>256</v>
      </c>
      <c r="G2997" t="s">
        <v>303</v>
      </c>
      <c r="H2997" t="s">
        <v>296</v>
      </c>
      <c r="I2997" t="s">
        <v>313</v>
      </c>
      <c r="J2997" t="s">
        <v>295</v>
      </c>
      <c r="K2997">
        <f t="shared" si="99"/>
        <v>0</v>
      </c>
    </row>
    <row r="2998" spans="1:11" x14ac:dyDescent="0.25">
      <c r="A2998" s="75" t="str">
        <f t="shared" si="100"/>
        <v>Infordata_15_config_standardMID8512FHDDistribuzione Linux</v>
      </c>
      <c r="C2998" s="80" t="s">
        <v>330</v>
      </c>
      <c r="D2998" t="s">
        <v>306</v>
      </c>
      <c r="E2998">
        <v>8</v>
      </c>
      <c r="F2998">
        <v>512</v>
      </c>
      <c r="G2998" t="s">
        <v>303</v>
      </c>
      <c r="H2998" t="s">
        <v>115</v>
      </c>
      <c r="I2998" t="s">
        <v>313</v>
      </c>
      <c r="J2998" t="s">
        <v>295</v>
      </c>
      <c r="K2998">
        <f t="shared" si="99"/>
        <v>0</v>
      </c>
    </row>
    <row r="2999" spans="1:11" x14ac:dyDescent="0.25">
      <c r="A2999" s="75" t="str">
        <f t="shared" si="100"/>
        <v>Infordata_15_config_standardMID8512FHDWindows 11 Pro Education</v>
      </c>
      <c r="C2999" s="80" t="s">
        <v>330</v>
      </c>
      <c r="D2999" t="s">
        <v>306</v>
      </c>
      <c r="E2999">
        <v>8</v>
      </c>
      <c r="F2999">
        <v>512</v>
      </c>
      <c r="G2999" t="s">
        <v>303</v>
      </c>
      <c r="H2999" t="s">
        <v>304</v>
      </c>
      <c r="I2999" t="s">
        <v>313</v>
      </c>
      <c r="J2999" t="s">
        <v>295</v>
      </c>
      <c r="K2999">
        <f t="shared" si="99"/>
        <v>0</v>
      </c>
    </row>
    <row r="3000" spans="1:11" x14ac:dyDescent="0.25">
      <c r="A3000" s="75" t="str">
        <f t="shared" si="100"/>
        <v>Infordata_15_config_standardMID8512FHDWindows 11 Pro</v>
      </c>
      <c r="C3000" s="80" t="s">
        <v>330</v>
      </c>
      <c r="D3000" t="s">
        <v>306</v>
      </c>
      <c r="E3000">
        <v>8</v>
      </c>
      <c r="F3000">
        <v>512</v>
      </c>
      <c r="G3000" t="s">
        <v>303</v>
      </c>
      <c r="H3000" t="s">
        <v>296</v>
      </c>
      <c r="I3000" t="s">
        <v>313</v>
      </c>
      <c r="J3000" t="s">
        <v>295</v>
      </c>
      <c r="K3000">
        <f t="shared" si="99"/>
        <v>0</v>
      </c>
    </row>
    <row r="3001" spans="1:11" x14ac:dyDescent="0.25">
      <c r="A3001" s="75" t="str">
        <f t="shared" si="100"/>
        <v>Infordata_15_config_standardMID16512FHDDistribuzione Linux</v>
      </c>
      <c r="C3001" s="80" t="s">
        <v>330</v>
      </c>
      <c r="D3001" t="s">
        <v>306</v>
      </c>
      <c r="E3001">
        <v>16</v>
      </c>
      <c r="F3001">
        <v>512</v>
      </c>
      <c r="G3001" t="s">
        <v>303</v>
      </c>
      <c r="H3001" t="s">
        <v>115</v>
      </c>
      <c r="I3001" t="s">
        <v>313</v>
      </c>
      <c r="J3001" t="s">
        <v>295</v>
      </c>
      <c r="K3001">
        <f t="shared" si="99"/>
        <v>0</v>
      </c>
    </row>
    <row r="3002" spans="1:11" x14ac:dyDescent="0.25">
      <c r="A3002" s="75" t="str">
        <f t="shared" si="100"/>
        <v>Infordata_15_config_standardMID16512FHDWindows 11 Pro Education</v>
      </c>
      <c r="C3002" s="80" t="s">
        <v>330</v>
      </c>
      <c r="D3002" t="s">
        <v>306</v>
      </c>
      <c r="E3002">
        <v>16</v>
      </c>
      <c r="F3002">
        <v>512</v>
      </c>
      <c r="G3002" t="s">
        <v>303</v>
      </c>
      <c r="H3002" t="s">
        <v>304</v>
      </c>
      <c r="I3002" t="s">
        <v>313</v>
      </c>
      <c r="J3002" t="s">
        <v>295</v>
      </c>
      <c r="K3002">
        <f t="shared" si="99"/>
        <v>0</v>
      </c>
    </row>
    <row r="3003" spans="1:11" x14ac:dyDescent="0.25">
      <c r="A3003" s="75" t="str">
        <f t="shared" si="100"/>
        <v>Infordata_15_config_standardMID16512FHDWindows 11 Pro</v>
      </c>
      <c r="C3003" s="80" t="s">
        <v>330</v>
      </c>
      <c r="D3003" t="s">
        <v>306</v>
      </c>
      <c r="E3003">
        <v>16</v>
      </c>
      <c r="F3003">
        <v>512</v>
      </c>
      <c r="G3003" t="s">
        <v>303</v>
      </c>
      <c r="H3003" t="s">
        <v>296</v>
      </c>
      <c r="I3003" t="s">
        <v>313</v>
      </c>
      <c r="J3003" t="s">
        <v>295</v>
      </c>
      <c r="K3003">
        <f t="shared" si="99"/>
        <v>0</v>
      </c>
    </row>
    <row r="3004" spans="1:11" x14ac:dyDescent="0.25">
      <c r="A3004" s="75" t="str">
        <f t="shared" si="100"/>
        <v>Infordata_15_config_standardHIGH8256HDDistribuzione Linux</v>
      </c>
      <c r="C3004" s="80" t="s">
        <v>330</v>
      </c>
      <c r="D3004" t="s">
        <v>307</v>
      </c>
      <c r="E3004">
        <v>8</v>
      </c>
      <c r="F3004">
        <v>256</v>
      </c>
      <c r="G3004" t="s">
        <v>114</v>
      </c>
      <c r="H3004" t="s">
        <v>115</v>
      </c>
      <c r="I3004" t="s">
        <v>313</v>
      </c>
      <c r="J3004" t="s">
        <v>295</v>
      </c>
      <c r="K3004">
        <f t="shared" si="99"/>
        <v>0</v>
      </c>
    </row>
    <row r="3005" spans="1:11" x14ac:dyDescent="0.25">
      <c r="A3005" s="75" t="str">
        <f t="shared" si="100"/>
        <v>Infordata_15_config_standardHIGH8256HDWindows 11 Pro Education</v>
      </c>
      <c r="C3005" s="80" t="s">
        <v>330</v>
      </c>
      <c r="D3005" t="s">
        <v>307</v>
      </c>
      <c r="E3005">
        <v>8</v>
      </c>
      <c r="F3005">
        <v>256</v>
      </c>
      <c r="G3005" t="s">
        <v>114</v>
      </c>
      <c r="H3005" t="s">
        <v>304</v>
      </c>
      <c r="I3005" t="s">
        <v>313</v>
      </c>
      <c r="J3005" t="s">
        <v>295</v>
      </c>
      <c r="K3005">
        <f t="shared" si="99"/>
        <v>0</v>
      </c>
    </row>
    <row r="3006" spans="1:11" x14ac:dyDescent="0.25">
      <c r="A3006" s="75" t="str">
        <f t="shared" si="100"/>
        <v>Infordata_15_config_standardHIGH8256HDWindows 11 Pro</v>
      </c>
      <c r="C3006" s="80" t="s">
        <v>330</v>
      </c>
      <c r="D3006" t="s">
        <v>307</v>
      </c>
      <c r="E3006">
        <v>8</v>
      </c>
      <c r="F3006">
        <v>256</v>
      </c>
      <c r="G3006" t="s">
        <v>114</v>
      </c>
      <c r="H3006" t="s">
        <v>296</v>
      </c>
      <c r="I3006" t="s">
        <v>313</v>
      </c>
      <c r="J3006" t="s">
        <v>295</v>
      </c>
      <c r="K3006">
        <f t="shared" si="99"/>
        <v>0</v>
      </c>
    </row>
    <row r="3007" spans="1:11" x14ac:dyDescent="0.25">
      <c r="A3007" s="75" t="str">
        <f t="shared" si="100"/>
        <v>Infordata_15_config_standardHIGH16256HDDistribuzione Linux</v>
      </c>
      <c r="C3007" s="80" t="s">
        <v>330</v>
      </c>
      <c r="D3007" t="s">
        <v>307</v>
      </c>
      <c r="E3007">
        <v>16</v>
      </c>
      <c r="F3007">
        <v>256</v>
      </c>
      <c r="G3007" t="s">
        <v>114</v>
      </c>
      <c r="H3007" t="s">
        <v>115</v>
      </c>
      <c r="I3007" t="s">
        <v>313</v>
      </c>
      <c r="J3007" t="s">
        <v>295</v>
      </c>
      <c r="K3007">
        <f t="shared" si="99"/>
        <v>0</v>
      </c>
    </row>
    <row r="3008" spans="1:11" x14ac:dyDescent="0.25">
      <c r="A3008" s="75" t="str">
        <f t="shared" si="100"/>
        <v>Infordata_15_config_standardHIGH16256HDWindows 11 Pro Education</v>
      </c>
      <c r="C3008" s="80" t="s">
        <v>330</v>
      </c>
      <c r="D3008" t="s">
        <v>307</v>
      </c>
      <c r="E3008">
        <v>16</v>
      </c>
      <c r="F3008">
        <v>256</v>
      </c>
      <c r="G3008" t="s">
        <v>114</v>
      </c>
      <c r="H3008" t="s">
        <v>304</v>
      </c>
      <c r="I3008" t="s">
        <v>313</v>
      </c>
      <c r="J3008" t="s">
        <v>295</v>
      </c>
      <c r="K3008">
        <f t="shared" si="99"/>
        <v>0</v>
      </c>
    </row>
    <row r="3009" spans="1:11" x14ac:dyDescent="0.25">
      <c r="A3009" s="75" t="str">
        <f t="shared" si="100"/>
        <v>Infordata_15_config_standardHIGH16256HDWindows 11 Pro</v>
      </c>
      <c r="C3009" s="80" t="s">
        <v>330</v>
      </c>
      <c r="D3009" t="s">
        <v>307</v>
      </c>
      <c r="E3009">
        <v>16</v>
      </c>
      <c r="F3009">
        <v>256</v>
      </c>
      <c r="G3009" t="s">
        <v>114</v>
      </c>
      <c r="H3009" t="s">
        <v>296</v>
      </c>
      <c r="I3009" t="s">
        <v>313</v>
      </c>
      <c r="J3009" t="s">
        <v>295</v>
      </c>
      <c r="K3009">
        <f t="shared" si="99"/>
        <v>0</v>
      </c>
    </row>
    <row r="3010" spans="1:11" x14ac:dyDescent="0.25">
      <c r="A3010" s="75" t="str">
        <f t="shared" si="100"/>
        <v>Infordata_15_config_standardHIGH8512HDDistribuzione Linux</v>
      </c>
      <c r="C3010" s="80" t="s">
        <v>330</v>
      </c>
      <c r="D3010" t="s">
        <v>307</v>
      </c>
      <c r="E3010">
        <v>8</v>
      </c>
      <c r="F3010">
        <v>512</v>
      </c>
      <c r="G3010" t="s">
        <v>114</v>
      </c>
      <c r="H3010" t="s">
        <v>115</v>
      </c>
      <c r="I3010" t="s">
        <v>313</v>
      </c>
      <c r="J3010" t="s">
        <v>295</v>
      </c>
      <c r="K3010">
        <f t="shared" si="99"/>
        <v>0</v>
      </c>
    </row>
    <row r="3011" spans="1:11" x14ac:dyDescent="0.25">
      <c r="A3011" s="75" t="str">
        <f t="shared" si="100"/>
        <v>Infordata_15_config_standardHIGH8512HDWindows 11 Pro Education</v>
      </c>
      <c r="C3011" s="80" t="s">
        <v>330</v>
      </c>
      <c r="D3011" t="s">
        <v>307</v>
      </c>
      <c r="E3011">
        <v>8</v>
      </c>
      <c r="F3011">
        <v>512</v>
      </c>
      <c r="G3011" t="s">
        <v>114</v>
      </c>
      <c r="H3011" t="s">
        <v>304</v>
      </c>
      <c r="I3011" t="s">
        <v>313</v>
      </c>
      <c r="J3011" t="s">
        <v>295</v>
      </c>
      <c r="K3011">
        <f t="shared" si="99"/>
        <v>0</v>
      </c>
    </row>
    <row r="3012" spans="1:11" x14ac:dyDescent="0.25">
      <c r="A3012" s="75" t="str">
        <f t="shared" si="100"/>
        <v>Infordata_15_config_standardHIGH8512HDWindows 11 Pro</v>
      </c>
      <c r="C3012" s="80" t="s">
        <v>330</v>
      </c>
      <c r="D3012" t="s">
        <v>307</v>
      </c>
      <c r="E3012">
        <v>8</v>
      </c>
      <c r="F3012">
        <v>512</v>
      </c>
      <c r="G3012" t="s">
        <v>114</v>
      </c>
      <c r="H3012" t="s">
        <v>296</v>
      </c>
      <c r="I3012" t="s">
        <v>313</v>
      </c>
      <c r="J3012" t="s">
        <v>295</v>
      </c>
      <c r="K3012">
        <f t="shared" si="99"/>
        <v>0</v>
      </c>
    </row>
    <row r="3013" spans="1:11" x14ac:dyDescent="0.25">
      <c r="A3013" s="75" t="str">
        <f t="shared" si="100"/>
        <v>Infordata_15_config_standardHIGH16512HDDistribuzione Linux</v>
      </c>
      <c r="C3013" s="80" t="s">
        <v>330</v>
      </c>
      <c r="D3013" t="s">
        <v>307</v>
      </c>
      <c r="E3013">
        <v>16</v>
      </c>
      <c r="F3013">
        <v>512</v>
      </c>
      <c r="G3013" t="s">
        <v>114</v>
      </c>
      <c r="H3013" t="s">
        <v>115</v>
      </c>
      <c r="I3013" t="s">
        <v>313</v>
      </c>
      <c r="J3013" t="s">
        <v>295</v>
      </c>
      <c r="K3013">
        <f t="shared" si="99"/>
        <v>0</v>
      </c>
    </row>
    <row r="3014" spans="1:11" x14ac:dyDescent="0.25">
      <c r="A3014" s="75" t="str">
        <f t="shared" si="100"/>
        <v>Infordata_15_config_standardHIGH16512HDWindows 11 Pro Education</v>
      </c>
      <c r="C3014" s="80" t="s">
        <v>330</v>
      </c>
      <c r="D3014" t="s">
        <v>307</v>
      </c>
      <c r="E3014">
        <v>16</v>
      </c>
      <c r="F3014">
        <v>512</v>
      </c>
      <c r="G3014" t="s">
        <v>114</v>
      </c>
      <c r="H3014" t="s">
        <v>304</v>
      </c>
      <c r="I3014" t="s">
        <v>313</v>
      </c>
      <c r="J3014" t="s">
        <v>295</v>
      </c>
      <c r="K3014">
        <f t="shared" si="99"/>
        <v>0</v>
      </c>
    </row>
    <row r="3015" spans="1:11" x14ac:dyDescent="0.25">
      <c r="A3015" s="75" t="str">
        <f t="shared" si="100"/>
        <v>Infordata_15_config_standardHIGH16512HDWindows 11 Pro</v>
      </c>
      <c r="C3015" s="80" t="s">
        <v>330</v>
      </c>
      <c r="D3015" t="s">
        <v>307</v>
      </c>
      <c r="E3015">
        <v>16</v>
      </c>
      <c r="F3015">
        <v>512</v>
      </c>
      <c r="G3015" t="s">
        <v>114</v>
      </c>
      <c r="H3015" t="s">
        <v>296</v>
      </c>
      <c r="I3015" t="s">
        <v>313</v>
      </c>
      <c r="J3015" t="s">
        <v>295</v>
      </c>
      <c r="K3015">
        <f t="shared" si="99"/>
        <v>0</v>
      </c>
    </row>
    <row r="3016" spans="1:11" x14ac:dyDescent="0.25">
      <c r="A3016" s="75" t="str">
        <f t="shared" si="100"/>
        <v>Infordata_15_config_standardHIGH8256FHDDistribuzione Linux</v>
      </c>
      <c r="C3016" s="80" t="s">
        <v>330</v>
      </c>
      <c r="D3016" t="s">
        <v>307</v>
      </c>
      <c r="E3016">
        <v>8</v>
      </c>
      <c r="F3016">
        <v>256</v>
      </c>
      <c r="G3016" t="s">
        <v>303</v>
      </c>
      <c r="H3016" t="s">
        <v>115</v>
      </c>
      <c r="I3016" t="s">
        <v>313</v>
      </c>
      <c r="J3016" t="s">
        <v>295</v>
      </c>
      <c r="K3016">
        <f t="shared" si="99"/>
        <v>0</v>
      </c>
    </row>
    <row r="3017" spans="1:11" x14ac:dyDescent="0.25">
      <c r="A3017" s="75" t="str">
        <f t="shared" si="100"/>
        <v>Infordata_15_config_standardHIGH8256FHDWindows 11 Pro Education</v>
      </c>
      <c r="C3017" s="80" t="s">
        <v>330</v>
      </c>
      <c r="D3017" t="s">
        <v>307</v>
      </c>
      <c r="E3017">
        <v>8</v>
      </c>
      <c r="F3017">
        <v>256</v>
      </c>
      <c r="G3017" t="s">
        <v>303</v>
      </c>
      <c r="H3017" t="s">
        <v>304</v>
      </c>
      <c r="I3017" t="s">
        <v>313</v>
      </c>
      <c r="J3017" t="s">
        <v>295</v>
      </c>
      <c r="K3017">
        <f t="shared" si="99"/>
        <v>0</v>
      </c>
    </row>
    <row r="3018" spans="1:11" x14ac:dyDescent="0.25">
      <c r="A3018" s="75" t="str">
        <f t="shared" si="100"/>
        <v>Infordata_15_config_standardHIGH8256FHDWindows 11 Pro</v>
      </c>
      <c r="C3018" s="80" t="s">
        <v>330</v>
      </c>
      <c r="D3018" t="s">
        <v>307</v>
      </c>
      <c r="E3018">
        <v>8</v>
      </c>
      <c r="F3018">
        <v>256</v>
      </c>
      <c r="G3018" t="s">
        <v>303</v>
      </c>
      <c r="H3018" t="s">
        <v>296</v>
      </c>
      <c r="I3018" t="s">
        <v>313</v>
      </c>
      <c r="J3018" t="s">
        <v>295</v>
      </c>
      <c r="K3018">
        <f t="shared" si="99"/>
        <v>0</v>
      </c>
    </row>
    <row r="3019" spans="1:11" x14ac:dyDescent="0.25">
      <c r="A3019" s="75" t="str">
        <f t="shared" si="100"/>
        <v>Infordata_15_config_standardHIGH16256FHDDistribuzione Linux</v>
      </c>
      <c r="C3019" s="80" t="s">
        <v>330</v>
      </c>
      <c r="D3019" t="s">
        <v>307</v>
      </c>
      <c r="E3019">
        <v>16</v>
      </c>
      <c r="F3019">
        <v>256</v>
      </c>
      <c r="G3019" t="s">
        <v>303</v>
      </c>
      <c r="H3019" t="s">
        <v>115</v>
      </c>
      <c r="I3019" t="s">
        <v>313</v>
      </c>
      <c r="J3019" t="s">
        <v>295</v>
      </c>
      <c r="K3019">
        <f t="shared" si="99"/>
        <v>0</v>
      </c>
    </row>
    <row r="3020" spans="1:11" x14ac:dyDescent="0.25">
      <c r="A3020" s="75" t="str">
        <f t="shared" si="100"/>
        <v>Infordata_15_config_standardHIGH16256FHDWindows 11 Pro Education</v>
      </c>
      <c r="C3020" s="80" t="s">
        <v>330</v>
      </c>
      <c r="D3020" t="s">
        <v>307</v>
      </c>
      <c r="E3020">
        <v>16</v>
      </c>
      <c r="F3020">
        <v>256</v>
      </c>
      <c r="G3020" t="s">
        <v>303</v>
      </c>
      <c r="H3020" t="s">
        <v>304</v>
      </c>
      <c r="I3020" t="s">
        <v>313</v>
      </c>
      <c r="J3020" t="s">
        <v>295</v>
      </c>
      <c r="K3020">
        <f t="shared" si="99"/>
        <v>0</v>
      </c>
    </row>
    <row r="3021" spans="1:11" x14ac:dyDescent="0.25">
      <c r="A3021" s="75" t="str">
        <f t="shared" si="100"/>
        <v>Infordata_15_config_standardHIGH16256FHDWindows 11 Pro</v>
      </c>
      <c r="C3021" s="80" t="s">
        <v>330</v>
      </c>
      <c r="D3021" t="s">
        <v>307</v>
      </c>
      <c r="E3021">
        <v>16</v>
      </c>
      <c r="F3021">
        <v>256</v>
      </c>
      <c r="G3021" t="s">
        <v>303</v>
      </c>
      <c r="H3021" t="s">
        <v>296</v>
      </c>
      <c r="I3021" t="s">
        <v>313</v>
      </c>
      <c r="J3021" t="s">
        <v>295</v>
      </c>
      <c r="K3021">
        <f t="shared" ref="K3021:K3084" si="101">+IF(J3021="NO",0,1)</f>
        <v>0</v>
      </c>
    </row>
    <row r="3022" spans="1:11" x14ac:dyDescent="0.25">
      <c r="A3022" s="75" t="str">
        <f t="shared" si="100"/>
        <v>Infordata_15_config_standardHIGH8512FHDDistribuzione Linux</v>
      </c>
      <c r="C3022" s="80" t="s">
        <v>330</v>
      </c>
      <c r="D3022" t="s">
        <v>307</v>
      </c>
      <c r="E3022">
        <v>8</v>
      </c>
      <c r="F3022">
        <v>512</v>
      </c>
      <c r="G3022" t="s">
        <v>303</v>
      </c>
      <c r="H3022" t="s">
        <v>115</v>
      </c>
      <c r="I3022" t="s">
        <v>313</v>
      </c>
      <c r="J3022" t="s">
        <v>295</v>
      </c>
      <c r="K3022">
        <f t="shared" si="101"/>
        <v>0</v>
      </c>
    </row>
    <row r="3023" spans="1:11" x14ac:dyDescent="0.25">
      <c r="A3023" s="75" t="str">
        <f t="shared" si="100"/>
        <v>Infordata_15_config_standardHIGH8512FHDWindows 11 Pro Education</v>
      </c>
      <c r="C3023" s="80" t="s">
        <v>330</v>
      </c>
      <c r="D3023" t="s">
        <v>307</v>
      </c>
      <c r="E3023">
        <v>8</v>
      </c>
      <c r="F3023">
        <v>512</v>
      </c>
      <c r="G3023" t="s">
        <v>303</v>
      </c>
      <c r="H3023" t="s">
        <v>304</v>
      </c>
      <c r="I3023" t="s">
        <v>313</v>
      </c>
      <c r="J3023" t="s">
        <v>295</v>
      </c>
      <c r="K3023">
        <f t="shared" si="101"/>
        <v>0</v>
      </c>
    </row>
    <row r="3024" spans="1:11" x14ac:dyDescent="0.25">
      <c r="A3024" s="75" t="str">
        <f t="shared" si="100"/>
        <v>Infordata_15_config_standardHIGH8512FHDWindows 11 Pro</v>
      </c>
      <c r="C3024" s="80" t="s">
        <v>330</v>
      </c>
      <c r="D3024" t="s">
        <v>307</v>
      </c>
      <c r="E3024">
        <v>8</v>
      </c>
      <c r="F3024">
        <v>512</v>
      </c>
      <c r="G3024" t="s">
        <v>303</v>
      </c>
      <c r="H3024" t="s">
        <v>296</v>
      </c>
      <c r="I3024" t="s">
        <v>313</v>
      </c>
      <c r="J3024" t="s">
        <v>295</v>
      </c>
      <c r="K3024">
        <f t="shared" si="101"/>
        <v>0</v>
      </c>
    </row>
    <row r="3025" spans="1:11" x14ac:dyDescent="0.25">
      <c r="A3025" s="75" t="str">
        <f t="shared" si="100"/>
        <v>Infordata_15_config_standardHIGH16512FHDDistribuzione Linux</v>
      </c>
      <c r="C3025" s="80" t="s">
        <v>330</v>
      </c>
      <c r="D3025" t="s">
        <v>307</v>
      </c>
      <c r="E3025">
        <v>16</v>
      </c>
      <c r="F3025">
        <v>512</v>
      </c>
      <c r="G3025" t="s">
        <v>303</v>
      </c>
      <c r="H3025" t="s">
        <v>115</v>
      </c>
      <c r="I3025" t="s">
        <v>313</v>
      </c>
      <c r="J3025" t="s">
        <v>295</v>
      </c>
      <c r="K3025">
        <f t="shared" si="101"/>
        <v>0</v>
      </c>
    </row>
    <row r="3026" spans="1:11" x14ac:dyDescent="0.25">
      <c r="A3026" s="75" t="str">
        <f t="shared" si="100"/>
        <v>Infordata_15_config_standardHIGH16512FHDWindows 11 Pro Education</v>
      </c>
      <c r="C3026" s="80" t="s">
        <v>330</v>
      </c>
      <c r="D3026" t="s">
        <v>307</v>
      </c>
      <c r="E3026">
        <v>16</v>
      </c>
      <c r="F3026">
        <v>512</v>
      </c>
      <c r="G3026" t="s">
        <v>303</v>
      </c>
      <c r="H3026" t="s">
        <v>304</v>
      </c>
      <c r="I3026" t="s">
        <v>313</v>
      </c>
      <c r="J3026" t="s">
        <v>295</v>
      </c>
      <c r="K3026">
        <f t="shared" si="101"/>
        <v>0</v>
      </c>
    </row>
    <row r="3027" spans="1:11" x14ac:dyDescent="0.25">
      <c r="A3027" s="75" t="str">
        <f t="shared" si="100"/>
        <v>Infordata_15_config_standardHIGH16512FHDWindows 11 Pro</v>
      </c>
      <c r="C3027" s="80" t="s">
        <v>330</v>
      </c>
      <c r="D3027" t="s">
        <v>307</v>
      </c>
      <c r="E3027">
        <v>16</v>
      </c>
      <c r="F3027">
        <v>512</v>
      </c>
      <c r="G3027" t="s">
        <v>303</v>
      </c>
      <c r="H3027" t="s">
        <v>296</v>
      </c>
      <c r="I3027" t="s">
        <v>313</v>
      </c>
      <c r="J3027" t="s">
        <v>295</v>
      </c>
      <c r="K3027">
        <f t="shared" si="101"/>
        <v>0</v>
      </c>
    </row>
    <row r="3028" spans="1:11" x14ac:dyDescent="0.25">
      <c r="A3028" s="75" t="str">
        <f t="shared" si="100"/>
        <v>Infordata_15_config_TCOLOW8256HDDistribuzione Linux</v>
      </c>
      <c r="C3028" s="80" t="s">
        <v>330</v>
      </c>
      <c r="D3028" t="s">
        <v>305</v>
      </c>
      <c r="E3028">
        <v>8</v>
      </c>
      <c r="F3028">
        <v>256</v>
      </c>
      <c r="G3028" t="s">
        <v>114</v>
      </c>
      <c r="H3028" t="s">
        <v>115</v>
      </c>
      <c r="I3028" t="s">
        <v>308</v>
      </c>
      <c r="J3028" t="s">
        <v>295</v>
      </c>
      <c r="K3028">
        <f t="shared" si="101"/>
        <v>0</v>
      </c>
    </row>
    <row r="3029" spans="1:11" x14ac:dyDescent="0.25">
      <c r="A3029" s="75" t="str">
        <f t="shared" si="100"/>
        <v>Infordata_15_config_TCOLOW8256HDWindows 11 Pro Education</v>
      </c>
      <c r="C3029" s="80" t="s">
        <v>330</v>
      </c>
      <c r="D3029" t="s">
        <v>305</v>
      </c>
      <c r="E3029">
        <v>8</v>
      </c>
      <c r="F3029">
        <v>256</v>
      </c>
      <c r="G3029" t="s">
        <v>114</v>
      </c>
      <c r="H3029" t="s">
        <v>304</v>
      </c>
      <c r="I3029" t="s">
        <v>308</v>
      </c>
      <c r="J3029" t="s">
        <v>297</v>
      </c>
      <c r="K3029">
        <f t="shared" si="101"/>
        <v>1</v>
      </c>
    </row>
    <row r="3030" spans="1:11" x14ac:dyDescent="0.25">
      <c r="A3030" s="75" t="str">
        <f t="shared" si="100"/>
        <v>Infordata_15_config_TCOLOW8256HDWindows 11 Pro</v>
      </c>
      <c r="C3030" s="80" t="s">
        <v>330</v>
      </c>
      <c r="D3030" t="s">
        <v>305</v>
      </c>
      <c r="E3030">
        <v>8</v>
      </c>
      <c r="F3030">
        <v>256</v>
      </c>
      <c r="G3030" t="s">
        <v>114</v>
      </c>
      <c r="H3030" t="s">
        <v>296</v>
      </c>
      <c r="I3030" t="s">
        <v>308</v>
      </c>
      <c r="J3030" t="s">
        <v>297</v>
      </c>
      <c r="K3030">
        <f t="shared" si="101"/>
        <v>1</v>
      </c>
    </row>
    <row r="3031" spans="1:11" x14ac:dyDescent="0.25">
      <c r="A3031" s="75" t="str">
        <f t="shared" si="100"/>
        <v>Infordata_15_config_TCOLOW16256HDDistribuzione Linux</v>
      </c>
      <c r="C3031" s="80" t="s">
        <v>330</v>
      </c>
      <c r="D3031" t="s">
        <v>305</v>
      </c>
      <c r="E3031">
        <v>16</v>
      </c>
      <c r="F3031">
        <v>256</v>
      </c>
      <c r="G3031" t="s">
        <v>114</v>
      </c>
      <c r="H3031" t="s">
        <v>115</v>
      </c>
      <c r="I3031" t="s">
        <v>308</v>
      </c>
      <c r="J3031" t="s">
        <v>297</v>
      </c>
      <c r="K3031">
        <f t="shared" si="101"/>
        <v>1</v>
      </c>
    </row>
    <row r="3032" spans="1:11" x14ac:dyDescent="0.25">
      <c r="A3032" s="75" t="str">
        <f t="shared" si="100"/>
        <v>Infordata_15_config_TCOLOW16256HDWindows 11 Pro Education</v>
      </c>
      <c r="C3032" s="80" t="s">
        <v>330</v>
      </c>
      <c r="D3032" t="s">
        <v>305</v>
      </c>
      <c r="E3032">
        <v>16</v>
      </c>
      <c r="F3032">
        <v>256</v>
      </c>
      <c r="G3032" t="s">
        <v>114</v>
      </c>
      <c r="H3032" t="s">
        <v>304</v>
      </c>
      <c r="I3032" t="s">
        <v>308</v>
      </c>
      <c r="J3032" t="s">
        <v>297</v>
      </c>
      <c r="K3032">
        <f t="shared" si="101"/>
        <v>1</v>
      </c>
    </row>
    <row r="3033" spans="1:11" x14ac:dyDescent="0.25">
      <c r="A3033" s="75" t="str">
        <f t="shared" si="100"/>
        <v>Infordata_15_config_TCOLOW16256HDWindows 11 Pro</v>
      </c>
      <c r="C3033" s="80" t="s">
        <v>330</v>
      </c>
      <c r="D3033" t="s">
        <v>305</v>
      </c>
      <c r="E3033">
        <v>16</v>
      </c>
      <c r="F3033">
        <v>256</v>
      </c>
      <c r="G3033" t="s">
        <v>114</v>
      </c>
      <c r="H3033" t="s">
        <v>296</v>
      </c>
      <c r="I3033" t="s">
        <v>308</v>
      </c>
      <c r="J3033" t="s">
        <v>297</v>
      </c>
      <c r="K3033">
        <f t="shared" si="101"/>
        <v>1</v>
      </c>
    </row>
    <row r="3034" spans="1:11" x14ac:dyDescent="0.25">
      <c r="A3034" s="75" t="str">
        <f t="shared" si="100"/>
        <v>Infordata_15_config_TCOLOW8512HDDistribuzione Linux</v>
      </c>
      <c r="C3034" s="80" t="s">
        <v>330</v>
      </c>
      <c r="D3034" t="s">
        <v>305</v>
      </c>
      <c r="E3034">
        <v>8</v>
      </c>
      <c r="F3034">
        <v>512</v>
      </c>
      <c r="G3034" t="s">
        <v>114</v>
      </c>
      <c r="H3034" t="s">
        <v>115</v>
      </c>
      <c r="I3034" t="s">
        <v>308</v>
      </c>
      <c r="J3034" t="s">
        <v>297</v>
      </c>
      <c r="K3034">
        <f t="shared" si="101"/>
        <v>1</v>
      </c>
    </row>
    <row r="3035" spans="1:11" x14ac:dyDescent="0.25">
      <c r="A3035" s="75" t="str">
        <f t="shared" si="100"/>
        <v>Infordata_15_config_TCOLOW8512HDWindows 11 Pro Education</v>
      </c>
      <c r="C3035" s="80" t="s">
        <v>330</v>
      </c>
      <c r="D3035" t="s">
        <v>305</v>
      </c>
      <c r="E3035">
        <v>8</v>
      </c>
      <c r="F3035">
        <v>512</v>
      </c>
      <c r="G3035" t="s">
        <v>114</v>
      </c>
      <c r="H3035" t="s">
        <v>304</v>
      </c>
      <c r="I3035" t="s">
        <v>308</v>
      </c>
      <c r="J3035" t="s">
        <v>297</v>
      </c>
      <c r="K3035">
        <f t="shared" si="101"/>
        <v>1</v>
      </c>
    </row>
    <row r="3036" spans="1:11" x14ac:dyDescent="0.25">
      <c r="A3036" s="75" t="str">
        <f t="shared" si="100"/>
        <v>Infordata_15_config_TCOLOW8512HDWindows 11 Pro</v>
      </c>
      <c r="C3036" s="80" t="s">
        <v>330</v>
      </c>
      <c r="D3036" t="s">
        <v>305</v>
      </c>
      <c r="E3036">
        <v>8</v>
      </c>
      <c r="F3036">
        <v>512</v>
      </c>
      <c r="G3036" t="s">
        <v>114</v>
      </c>
      <c r="H3036" t="s">
        <v>296</v>
      </c>
      <c r="I3036" t="s">
        <v>308</v>
      </c>
      <c r="J3036" t="s">
        <v>297</v>
      </c>
      <c r="K3036">
        <f t="shared" si="101"/>
        <v>1</v>
      </c>
    </row>
    <row r="3037" spans="1:11" x14ac:dyDescent="0.25">
      <c r="A3037" s="75" t="str">
        <f t="shared" si="100"/>
        <v>Infordata_15_config_TCOLOW16512HDDistribuzione Linux</v>
      </c>
      <c r="C3037" s="80" t="s">
        <v>330</v>
      </c>
      <c r="D3037" t="s">
        <v>305</v>
      </c>
      <c r="E3037">
        <v>16</v>
      </c>
      <c r="F3037">
        <v>512</v>
      </c>
      <c r="G3037" t="s">
        <v>114</v>
      </c>
      <c r="H3037" t="s">
        <v>115</v>
      </c>
      <c r="I3037" t="s">
        <v>308</v>
      </c>
      <c r="J3037" t="s">
        <v>297</v>
      </c>
      <c r="K3037">
        <f t="shared" si="101"/>
        <v>1</v>
      </c>
    </row>
    <row r="3038" spans="1:11" x14ac:dyDescent="0.25">
      <c r="A3038" s="75" t="str">
        <f t="shared" si="100"/>
        <v>Infordata_15_config_TCOLOW16512HDWindows 11 Pro Education</v>
      </c>
      <c r="C3038" s="80" t="s">
        <v>330</v>
      </c>
      <c r="D3038" t="s">
        <v>305</v>
      </c>
      <c r="E3038">
        <v>16</v>
      </c>
      <c r="F3038">
        <v>512</v>
      </c>
      <c r="G3038" t="s">
        <v>114</v>
      </c>
      <c r="H3038" t="s">
        <v>304</v>
      </c>
      <c r="I3038" t="s">
        <v>308</v>
      </c>
      <c r="J3038" t="s">
        <v>297</v>
      </c>
      <c r="K3038">
        <f t="shared" si="101"/>
        <v>1</v>
      </c>
    </row>
    <row r="3039" spans="1:11" x14ac:dyDescent="0.25">
      <c r="A3039" s="75" t="str">
        <f t="shared" si="100"/>
        <v>Infordata_15_config_TCOLOW16512HDWindows 11 Pro</v>
      </c>
      <c r="C3039" s="80" t="s">
        <v>330</v>
      </c>
      <c r="D3039" t="s">
        <v>305</v>
      </c>
      <c r="E3039">
        <v>16</v>
      </c>
      <c r="F3039">
        <v>512</v>
      </c>
      <c r="G3039" t="s">
        <v>114</v>
      </c>
      <c r="H3039" t="s">
        <v>296</v>
      </c>
      <c r="I3039" t="s">
        <v>308</v>
      </c>
      <c r="J3039" t="s">
        <v>297</v>
      </c>
      <c r="K3039">
        <f t="shared" si="101"/>
        <v>1</v>
      </c>
    </row>
    <row r="3040" spans="1:11" x14ac:dyDescent="0.25">
      <c r="A3040" s="75" t="str">
        <f t="shared" si="100"/>
        <v>Infordata_15_config_TCOLOW8256FHDDistribuzione Linux</v>
      </c>
      <c r="C3040" s="80" t="s">
        <v>330</v>
      </c>
      <c r="D3040" t="s">
        <v>305</v>
      </c>
      <c r="E3040">
        <v>8</v>
      </c>
      <c r="F3040">
        <v>256</v>
      </c>
      <c r="G3040" t="s">
        <v>303</v>
      </c>
      <c r="H3040" t="s">
        <v>115</v>
      </c>
      <c r="I3040" t="s">
        <v>308</v>
      </c>
      <c r="J3040" t="s">
        <v>297</v>
      </c>
      <c r="K3040">
        <f t="shared" si="101"/>
        <v>1</v>
      </c>
    </row>
    <row r="3041" spans="1:11" x14ac:dyDescent="0.25">
      <c r="A3041" s="75" t="str">
        <f t="shared" si="100"/>
        <v>Infordata_15_config_TCOLOW8256FHDWindows 11 Pro Education</v>
      </c>
      <c r="C3041" s="80" t="s">
        <v>330</v>
      </c>
      <c r="D3041" t="s">
        <v>305</v>
      </c>
      <c r="E3041">
        <v>8</v>
      </c>
      <c r="F3041">
        <v>256</v>
      </c>
      <c r="G3041" t="s">
        <v>303</v>
      </c>
      <c r="H3041" t="s">
        <v>304</v>
      </c>
      <c r="I3041" t="s">
        <v>308</v>
      </c>
      <c r="J3041" t="s">
        <v>297</v>
      </c>
      <c r="K3041">
        <f t="shared" si="101"/>
        <v>1</v>
      </c>
    </row>
    <row r="3042" spans="1:11" x14ac:dyDescent="0.25">
      <c r="A3042" s="75" t="str">
        <f t="shared" si="100"/>
        <v>Infordata_15_config_TCOLOW8256FHDWindows 11 Pro</v>
      </c>
      <c r="C3042" s="80" t="s">
        <v>330</v>
      </c>
      <c r="D3042" t="s">
        <v>305</v>
      </c>
      <c r="E3042">
        <v>8</v>
      </c>
      <c r="F3042">
        <v>256</v>
      </c>
      <c r="G3042" t="s">
        <v>303</v>
      </c>
      <c r="H3042" t="s">
        <v>296</v>
      </c>
      <c r="I3042" t="s">
        <v>308</v>
      </c>
      <c r="J3042" t="s">
        <v>297</v>
      </c>
      <c r="K3042">
        <f t="shared" si="101"/>
        <v>1</v>
      </c>
    </row>
    <row r="3043" spans="1:11" x14ac:dyDescent="0.25">
      <c r="A3043" s="75" t="str">
        <f t="shared" si="100"/>
        <v>Infordata_15_config_TCOLOW16256FHDDistribuzione Linux</v>
      </c>
      <c r="C3043" s="80" t="s">
        <v>330</v>
      </c>
      <c r="D3043" t="s">
        <v>305</v>
      </c>
      <c r="E3043">
        <v>16</v>
      </c>
      <c r="F3043">
        <v>256</v>
      </c>
      <c r="G3043" t="s">
        <v>303</v>
      </c>
      <c r="H3043" t="s">
        <v>115</v>
      </c>
      <c r="I3043" t="s">
        <v>308</v>
      </c>
      <c r="J3043" t="s">
        <v>297</v>
      </c>
      <c r="K3043">
        <f t="shared" si="101"/>
        <v>1</v>
      </c>
    </row>
    <row r="3044" spans="1:11" x14ac:dyDescent="0.25">
      <c r="A3044" s="75" t="str">
        <f t="shared" si="100"/>
        <v>Infordata_15_config_TCOLOW16256FHDWindows 11 Pro Education</v>
      </c>
      <c r="C3044" s="80" t="s">
        <v>330</v>
      </c>
      <c r="D3044" t="s">
        <v>305</v>
      </c>
      <c r="E3044">
        <v>16</v>
      </c>
      <c r="F3044">
        <v>256</v>
      </c>
      <c r="G3044" t="s">
        <v>303</v>
      </c>
      <c r="H3044" t="s">
        <v>304</v>
      </c>
      <c r="I3044" t="s">
        <v>308</v>
      </c>
      <c r="J3044" t="s">
        <v>297</v>
      </c>
      <c r="K3044">
        <f t="shared" si="101"/>
        <v>1</v>
      </c>
    </row>
    <row r="3045" spans="1:11" x14ac:dyDescent="0.25">
      <c r="A3045" s="75" t="str">
        <f t="shared" ref="A3045:A3108" si="102">C3045&amp;"_"&amp;I3045&amp;D3045&amp;E3045&amp;F3045&amp;G3045&amp;H3045</f>
        <v>Infordata_15_config_TCOLOW16256FHDWindows 11 Pro</v>
      </c>
      <c r="C3045" s="80" t="s">
        <v>330</v>
      </c>
      <c r="D3045" t="s">
        <v>305</v>
      </c>
      <c r="E3045">
        <v>16</v>
      </c>
      <c r="F3045">
        <v>256</v>
      </c>
      <c r="G3045" t="s">
        <v>303</v>
      </c>
      <c r="H3045" t="s">
        <v>296</v>
      </c>
      <c r="I3045" t="s">
        <v>308</v>
      </c>
      <c r="J3045" t="s">
        <v>297</v>
      </c>
      <c r="K3045">
        <f t="shared" si="101"/>
        <v>1</v>
      </c>
    </row>
    <row r="3046" spans="1:11" x14ac:dyDescent="0.25">
      <c r="A3046" s="75" t="str">
        <f t="shared" si="102"/>
        <v>Infordata_15_config_TCOLOW8512FHDDistribuzione Linux</v>
      </c>
      <c r="C3046" s="80" t="s">
        <v>330</v>
      </c>
      <c r="D3046" t="s">
        <v>305</v>
      </c>
      <c r="E3046">
        <v>8</v>
      </c>
      <c r="F3046">
        <v>512</v>
      </c>
      <c r="G3046" t="s">
        <v>303</v>
      </c>
      <c r="H3046" t="s">
        <v>115</v>
      </c>
      <c r="I3046" t="s">
        <v>308</v>
      </c>
      <c r="J3046" t="s">
        <v>297</v>
      </c>
      <c r="K3046">
        <f t="shared" si="101"/>
        <v>1</v>
      </c>
    </row>
    <row r="3047" spans="1:11" x14ac:dyDescent="0.25">
      <c r="A3047" s="75" t="str">
        <f t="shared" si="102"/>
        <v>Infordata_15_config_TCOLOW8512FHDWindows 11 Pro Education</v>
      </c>
      <c r="C3047" s="80" t="s">
        <v>330</v>
      </c>
      <c r="D3047" t="s">
        <v>305</v>
      </c>
      <c r="E3047">
        <v>8</v>
      </c>
      <c r="F3047">
        <v>512</v>
      </c>
      <c r="G3047" t="s">
        <v>303</v>
      </c>
      <c r="H3047" t="s">
        <v>304</v>
      </c>
      <c r="I3047" t="s">
        <v>308</v>
      </c>
      <c r="J3047" t="s">
        <v>297</v>
      </c>
      <c r="K3047">
        <f t="shared" si="101"/>
        <v>1</v>
      </c>
    </row>
    <row r="3048" spans="1:11" x14ac:dyDescent="0.25">
      <c r="A3048" s="75" t="str">
        <f t="shared" si="102"/>
        <v>Infordata_15_config_TCOLOW8512FHDWindows 11 Pro</v>
      </c>
      <c r="C3048" s="80" t="s">
        <v>330</v>
      </c>
      <c r="D3048" t="s">
        <v>305</v>
      </c>
      <c r="E3048">
        <v>8</v>
      </c>
      <c r="F3048">
        <v>512</v>
      </c>
      <c r="G3048" t="s">
        <v>303</v>
      </c>
      <c r="H3048" t="s">
        <v>296</v>
      </c>
      <c r="I3048" t="s">
        <v>308</v>
      </c>
      <c r="J3048" t="s">
        <v>297</v>
      </c>
      <c r="K3048">
        <f t="shared" si="101"/>
        <v>1</v>
      </c>
    </row>
    <row r="3049" spans="1:11" x14ac:dyDescent="0.25">
      <c r="A3049" s="75" t="str">
        <f t="shared" si="102"/>
        <v>Infordata_15_config_TCOLOW16512FHDDistribuzione Linux</v>
      </c>
      <c r="C3049" s="80" t="s">
        <v>330</v>
      </c>
      <c r="D3049" t="s">
        <v>305</v>
      </c>
      <c r="E3049">
        <v>16</v>
      </c>
      <c r="F3049">
        <v>512</v>
      </c>
      <c r="G3049" t="s">
        <v>303</v>
      </c>
      <c r="H3049" t="s">
        <v>115</v>
      </c>
      <c r="I3049" t="s">
        <v>308</v>
      </c>
      <c r="J3049" t="s">
        <v>297</v>
      </c>
      <c r="K3049">
        <f t="shared" si="101"/>
        <v>1</v>
      </c>
    </row>
    <row r="3050" spans="1:11" x14ac:dyDescent="0.25">
      <c r="A3050" s="75" t="str">
        <f t="shared" si="102"/>
        <v>Infordata_15_config_TCOLOW16512FHDWindows 11 Pro Education</v>
      </c>
      <c r="C3050" s="80" t="s">
        <v>330</v>
      </c>
      <c r="D3050" t="s">
        <v>305</v>
      </c>
      <c r="E3050">
        <v>16</v>
      </c>
      <c r="F3050">
        <v>512</v>
      </c>
      <c r="G3050" t="s">
        <v>303</v>
      </c>
      <c r="H3050" t="s">
        <v>304</v>
      </c>
      <c r="I3050" t="s">
        <v>308</v>
      </c>
      <c r="J3050" t="s">
        <v>297</v>
      </c>
      <c r="K3050">
        <f t="shared" si="101"/>
        <v>1</v>
      </c>
    </row>
    <row r="3051" spans="1:11" x14ac:dyDescent="0.25">
      <c r="A3051" s="75" t="str">
        <f t="shared" si="102"/>
        <v>Infordata_15_config_TCOLOW16512FHDWindows 11 Pro</v>
      </c>
      <c r="C3051" s="80" t="s">
        <v>330</v>
      </c>
      <c r="D3051" t="s">
        <v>305</v>
      </c>
      <c r="E3051">
        <v>16</v>
      </c>
      <c r="F3051">
        <v>512</v>
      </c>
      <c r="G3051" t="s">
        <v>303</v>
      </c>
      <c r="H3051" t="s">
        <v>296</v>
      </c>
      <c r="I3051" t="s">
        <v>308</v>
      </c>
      <c r="J3051" t="s">
        <v>297</v>
      </c>
      <c r="K3051">
        <f t="shared" si="101"/>
        <v>1</v>
      </c>
    </row>
    <row r="3052" spans="1:11" x14ac:dyDescent="0.25">
      <c r="A3052" s="75" t="str">
        <f t="shared" si="102"/>
        <v>Infordata_15_config_TCOMID8256HDDistribuzione Linux</v>
      </c>
      <c r="C3052" s="80" t="s">
        <v>330</v>
      </c>
      <c r="D3052" t="s">
        <v>306</v>
      </c>
      <c r="E3052">
        <v>8</v>
      </c>
      <c r="F3052">
        <v>256</v>
      </c>
      <c r="G3052" t="s">
        <v>114</v>
      </c>
      <c r="H3052" t="s">
        <v>115</v>
      </c>
      <c r="I3052" t="s">
        <v>308</v>
      </c>
      <c r="J3052" t="s">
        <v>297</v>
      </c>
      <c r="K3052">
        <f t="shared" si="101"/>
        <v>1</v>
      </c>
    </row>
    <row r="3053" spans="1:11" x14ac:dyDescent="0.25">
      <c r="A3053" s="75" t="str">
        <f t="shared" si="102"/>
        <v>Infordata_15_config_TCOMID8256HDWindows 11 Pro Education</v>
      </c>
      <c r="C3053" s="80" t="s">
        <v>330</v>
      </c>
      <c r="D3053" t="s">
        <v>306</v>
      </c>
      <c r="E3053">
        <v>8</v>
      </c>
      <c r="F3053">
        <v>256</v>
      </c>
      <c r="G3053" t="s">
        <v>114</v>
      </c>
      <c r="H3053" t="s">
        <v>304</v>
      </c>
      <c r="I3053" t="s">
        <v>308</v>
      </c>
      <c r="J3053" t="s">
        <v>297</v>
      </c>
      <c r="K3053">
        <f t="shared" si="101"/>
        <v>1</v>
      </c>
    </row>
    <row r="3054" spans="1:11" x14ac:dyDescent="0.25">
      <c r="A3054" s="75" t="str">
        <f t="shared" si="102"/>
        <v>Infordata_15_config_TCOMID8256HDWindows 11 Pro</v>
      </c>
      <c r="C3054" s="80" t="s">
        <v>330</v>
      </c>
      <c r="D3054" t="s">
        <v>306</v>
      </c>
      <c r="E3054">
        <v>8</v>
      </c>
      <c r="F3054">
        <v>256</v>
      </c>
      <c r="G3054" t="s">
        <v>114</v>
      </c>
      <c r="H3054" t="s">
        <v>296</v>
      </c>
      <c r="I3054" t="s">
        <v>308</v>
      </c>
      <c r="J3054" t="s">
        <v>297</v>
      </c>
      <c r="K3054">
        <f t="shared" si="101"/>
        <v>1</v>
      </c>
    </row>
    <row r="3055" spans="1:11" x14ac:dyDescent="0.25">
      <c r="A3055" s="75" t="str">
        <f t="shared" si="102"/>
        <v>Infordata_15_config_TCOMID16256HDDistribuzione Linux</v>
      </c>
      <c r="C3055" s="80" t="s">
        <v>330</v>
      </c>
      <c r="D3055" t="s">
        <v>306</v>
      </c>
      <c r="E3055">
        <v>16</v>
      </c>
      <c r="F3055">
        <v>256</v>
      </c>
      <c r="G3055" t="s">
        <v>114</v>
      </c>
      <c r="H3055" t="s">
        <v>115</v>
      </c>
      <c r="I3055" t="s">
        <v>308</v>
      </c>
      <c r="J3055" t="s">
        <v>297</v>
      </c>
      <c r="K3055">
        <f t="shared" si="101"/>
        <v>1</v>
      </c>
    </row>
    <row r="3056" spans="1:11" x14ac:dyDescent="0.25">
      <c r="A3056" s="75" t="str">
        <f t="shared" si="102"/>
        <v>Infordata_15_config_TCOMID16256HDWindows 11 Pro Education</v>
      </c>
      <c r="C3056" s="80" t="s">
        <v>330</v>
      </c>
      <c r="D3056" t="s">
        <v>306</v>
      </c>
      <c r="E3056">
        <v>16</v>
      </c>
      <c r="F3056">
        <v>256</v>
      </c>
      <c r="G3056" t="s">
        <v>114</v>
      </c>
      <c r="H3056" t="s">
        <v>304</v>
      </c>
      <c r="I3056" t="s">
        <v>308</v>
      </c>
      <c r="J3056" t="s">
        <v>297</v>
      </c>
      <c r="K3056">
        <f t="shared" si="101"/>
        <v>1</v>
      </c>
    </row>
    <row r="3057" spans="1:11" x14ac:dyDescent="0.25">
      <c r="A3057" s="75" t="str">
        <f t="shared" si="102"/>
        <v>Infordata_15_config_TCOMID16256HDWindows 11 Pro</v>
      </c>
      <c r="C3057" s="80" t="s">
        <v>330</v>
      </c>
      <c r="D3057" t="s">
        <v>306</v>
      </c>
      <c r="E3057">
        <v>16</v>
      </c>
      <c r="F3057">
        <v>256</v>
      </c>
      <c r="G3057" t="s">
        <v>114</v>
      </c>
      <c r="H3057" t="s">
        <v>296</v>
      </c>
      <c r="I3057" t="s">
        <v>308</v>
      </c>
      <c r="J3057" t="s">
        <v>297</v>
      </c>
      <c r="K3057">
        <f t="shared" si="101"/>
        <v>1</v>
      </c>
    </row>
    <row r="3058" spans="1:11" x14ac:dyDescent="0.25">
      <c r="A3058" s="75" t="str">
        <f t="shared" si="102"/>
        <v>Infordata_15_config_TCOMID8512HDDistribuzione Linux</v>
      </c>
      <c r="C3058" s="80" t="s">
        <v>330</v>
      </c>
      <c r="D3058" t="s">
        <v>306</v>
      </c>
      <c r="E3058">
        <v>8</v>
      </c>
      <c r="F3058">
        <v>512</v>
      </c>
      <c r="G3058" t="s">
        <v>114</v>
      </c>
      <c r="H3058" t="s">
        <v>115</v>
      </c>
      <c r="I3058" t="s">
        <v>308</v>
      </c>
      <c r="J3058" t="s">
        <v>297</v>
      </c>
      <c r="K3058">
        <f t="shared" si="101"/>
        <v>1</v>
      </c>
    </row>
    <row r="3059" spans="1:11" x14ac:dyDescent="0.25">
      <c r="A3059" s="75" t="str">
        <f t="shared" si="102"/>
        <v>Infordata_15_config_TCOMID8512HDWindows 11 Pro Education</v>
      </c>
      <c r="C3059" s="80" t="s">
        <v>330</v>
      </c>
      <c r="D3059" t="s">
        <v>306</v>
      </c>
      <c r="E3059">
        <v>8</v>
      </c>
      <c r="F3059">
        <v>512</v>
      </c>
      <c r="G3059" t="s">
        <v>114</v>
      </c>
      <c r="H3059" t="s">
        <v>304</v>
      </c>
      <c r="I3059" t="s">
        <v>308</v>
      </c>
      <c r="J3059" t="s">
        <v>297</v>
      </c>
      <c r="K3059">
        <f t="shared" si="101"/>
        <v>1</v>
      </c>
    </row>
    <row r="3060" spans="1:11" x14ac:dyDescent="0.25">
      <c r="A3060" s="75" t="str">
        <f t="shared" si="102"/>
        <v>Infordata_15_config_TCOMID8512HDWindows 11 Pro</v>
      </c>
      <c r="C3060" s="80" t="s">
        <v>330</v>
      </c>
      <c r="D3060" t="s">
        <v>306</v>
      </c>
      <c r="E3060">
        <v>8</v>
      </c>
      <c r="F3060">
        <v>512</v>
      </c>
      <c r="G3060" t="s">
        <v>114</v>
      </c>
      <c r="H3060" t="s">
        <v>296</v>
      </c>
      <c r="I3060" t="s">
        <v>308</v>
      </c>
      <c r="J3060" t="s">
        <v>297</v>
      </c>
      <c r="K3060">
        <f t="shared" si="101"/>
        <v>1</v>
      </c>
    </row>
    <row r="3061" spans="1:11" x14ac:dyDescent="0.25">
      <c r="A3061" s="75" t="str">
        <f t="shared" si="102"/>
        <v>Infordata_15_config_TCOMID16512HDDistribuzione Linux</v>
      </c>
      <c r="C3061" s="80" t="s">
        <v>330</v>
      </c>
      <c r="D3061" t="s">
        <v>306</v>
      </c>
      <c r="E3061">
        <v>16</v>
      </c>
      <c r="F3061">
        <v>512</v>
      </c>
      <c r="G3061" t="s">
        <v>114</v>
      </c>
      <c r="H3061" t="s">
        <v>115</v>
      </c>
      <c r="I3061" t="s">
        <v>308</v>
      </c>
      <c r="J3061" t="s">
        <v>297</v>
      </c>
      <c r="K3061">
        <f t="shared" si="101"/>
        <v>1</v>
      </c>
    </row>
    <row r="3062" spans="1:11" x14ac:dyDescent="0.25">
      <c r="A3062" s="75" t="str">
        <f t="shared" si="102"/>
        <v>Infordata_15_config_TCOMID16512HDWindows 11 Pro Education</v>
      </c>
      <c r="C3062" s="80" t="s">
        <v>330</v>
      </c>
      <c r="D3062" t="s">
        <v>306</v>
      </c>
      <c r="E3062">
        <v>16</v>
      </c>
      <c r="F3062">
        <v>512</v>
      </c>
      <c r="G3062" t="s">
        <v>114</v>
      </c>
      <c r="H3062" t="s">
        <v>304</v>
      </c>
      <c r="I3062" t="s">
        <v>308</v>
      </c>
      <c r="J3062" t="s">
        <v>297</v>
      </c>
      <c r="K3062">
        <f t="shared" si="101"/>
        <v>1</v>
      </c>
    </row>
    <row r="3063" spans="1:11" x14ac:dyDescent="0.25">
      <c r="A3063" s="75" t="str">
        <f t="shared" si="102"/>
        <v>Infordata_15_config_TCOMID16512HDWindows 11 Pro</v>
      </c>
      <c r="C3063" s="80" t="s">
        <v>330</v>
      </c>
      <c r="D3063" t="s">
        <v>306</v>
      </c>
      <c r="E3063">
        <v>16</v>
      </c>
      <c r="F3063">
        <v>512</v>
      </c>
      <c r="G3063" t="s">
        <v>114</v>
      </c>
      <c r="H3063" t="s">
        <v>296</v>
      </c>
      <c r="I3063" t="s">
        <v>308</v>
      </c>
      <c r="J3063" t="s">
        <v>297</v>
      </c>
      <c r="K3063">
        <f t="shared" si="101"/>
        <v>1</v>
      </c>
    </row>
    <row r="3064" spans="1:11" x14ac:dyDescent="0.25">
      <c r="A3064" s="75" t="str">
        <f t="shared" si="102"/>
        <v>Infordata_15_config_TCOMID8256FHDDistribuzione Linux</v>
      </c>
      <c r="C3064" s="80" t="s">
        <v>330</v>
      </c>
      <c r="D3064" t="s">
        <v>306</v>
      </c>
      <c r="E3064">
        <v>8</v>
      </c>
      <c r="F3064">
        <v>256</v>
      </c>
      <c r="G3064" t="s">
        <v>303</v>
      </c>
      <c r="H3064" t="s">
        <v>115</v>
      </c>
      <c r="I3064" t="s">
        <v>308</v>
      </c>
      <c r="J3064" t="s">
        <v>297</v>
      </c>
      <c r="K3064">
        <f t="shared" si="101"/>
        <v>1</v>
      </c>
    </row>
    <row r="3065" spans="1:11" x14ac:dyDescent="0.25">
      <c r="A3065" s="75" t="str">
        <f t="shared" si="102"/>
        <v>Infordata_15_config_TCOMID8256FHDWindows 11 Pro Education</v>
      </c>
      <c r="C3065" s="80" t="s">
        <v>330</v>
      </c>
      <c r="D3065" t="s">
        <v>306</v>
      </c>
      <c r="E3065">
        <v>8</v>
      </c>
      <c r="F3065">
        <v>256</v>
      </c>
      <c r="G3065" t="s">
        <v>303</v>
      </c>
      <c r="H3065" t="s">
        <v>304</v>
      </c>
      <c r="I3065" t="s">
        <v>308</v>
      </c>
      <c r="J3065" t="s">
        <v>297</v>
      </c>
      <c r="K3065">
        <f t="shared" si="101"/>
        <v>1</v>
      </c>
    </row>
    <row r="3066" spans="1:11" x14ac:dyDescent="0.25">
      <c r="A3066" s="75" t="str">
        <f t="shared" si="102"/>
        <v>Infordata_15_config_TCOMID8256FHDWindows 11 Pro</v>
      </c>
      <c r="C3066" s="80" t="s">
        <v>330</v>
      </c>
      <c r="D3066" t="s">
        <v>306</v>
      </c>
      <c r="E3066">
        <v>8</v>
      </c>
      <c r="F3066">
        <v>256</v>
      </c>
      <c r="G3066" t="s">
        <v>303</v>
      </c>
      <c r="H3066" t="s">
        <v>296</v>
      </c>
      <c r="I3066" t="s">
        <v>308</v>
      </c>
      <c r="J3066" t="s">
        <v>297</v>
      </c>
      <c r="K3066">
        <f t="shared" si="101"/>
        <v>1</v>
      </c>
    </row>
    <row r="3067" spans="1:11" x14ac:dyDescent="0.25">
      <c r="A3067" s="75" t="str">
        <f t="shared" si="102"/>
        <v>Infordata_15_config_TCOMID16256FHDDistribuzione Linux</v>
      </c>
      <c r="C3067" s="80" t="s">
        <v>330</v>
      </c>
      <c r="D3067" t="s">
        <v>306</v>
      </c>
      <c r="E3067">
        <v>16</v>
      </c>
      <c r="F3067">
        <v>256</v>
      </c>
      <c r="G3067" t="s">
        <v>303</v>
      </c>
      <c r="H3067" t="s">
        <v>115</v>
      </c>
      <c r="I3067" t="s">
        <v>308</v>
      </c>
      <c r="J3067" t="s">
        <v>297</v>
      </c>
      <c r="K3067">
        <f t="shared" si="101"/>
        <v>1</v>
      </c>
    </row>
    <row r="3068" spans="1:11" x14ac:dyDescent="0.25">
      <c r="A3068" s="75" t="str">
        <f t="shared" si="102"/>
        <v>Infordata_15_config_TCOMID16256FHDWindows 11 Pro Education</v>
      </c>
      <c r="C3068" s="80" t="s">
        <v>330</v>
      </c>
      <c r="D3068" t="s">
        <v>306</v>
      </c>
      <c r="E3068">
        <v>16</v>
      </c>
      <c r="F3068">
        <v>256</v>
      </c>
      <c r="G3068" t="s">
        <v>303</v>
      </c>
      <c r="H3068" t="s">
        <v>304</v>
      </c>
      <c r="I3068" t="s">
        <v>308</v>
      </c>
      <c r="J3068" t="s">
        <v>297</v>
      </c>
      <c r="K3068">
        <f t="shared" si="101"/>
        <v>1</v>
      </c>
    </row>
    <row r="3069" spans="1:11" x14ac:dyDescent="0.25">
      <c r="A3069" s="75" t="str">
        <f t="shared" si="102"/>
        <v>Infordata_15_config_TCOMID16256FHDWindows 11 Pro</v>
      </c>
      <c r="C3069" s="80" t="s">
        <v>330</v>
      </c>
      <c r="D3069" t="s">
        <v>306</v>
      </c>
      <c r="E3069">
        <v>16</v>
      </c>
      <c r="F3069">
        <v>256</v>
      </c>
      <c r="G3069" t="s">
        <v>303</v>
      </c>
      <c r="H3069" t="s">
        <v>296</v>
      </c>
      <c r="I3069" t="s">
        <v>308</v>
      </c>
      <c r="J3069" t="s">
        <v>297</v>
      </c>
      <c r="K3069">
        <f t="shared" si="101"/>
        <v>1</v>
      </c>
    </row>
    <row r="3070" spans="1:11" x14ac:dyDescent="0.25">
      <c r="A3070" s="75" t="str">
        <f t="shared" si="102"/>
        <v>Infordata_15_config_TCOMID8512FHDDistribuzione Linux</v>
      </c>
      <c r="C3070" s="80" t="s">
        <v>330</v>
      </c>
      <c r="D3070" t="s">
        <v>306</v>
      </c>
      <c r="E3070">
        <v>8</v>
      </c>
      <c r="F3070">
        <v>512</v>
      </c>
      <c r="G3070" t="s">
        <v>303</v>
      </c>
      <c r="H3070" t="s">
        <v>115</v>
      </c>
      <c r="I3070" t="s">
        <v>308</v>
      </c>
      <c r="J3070" t="s">
        <v>297</v>
      </c>
      <c r="K3070">
        <f t="shared" si="101"/>
        <v>1</v>
      </c>
    </row>
    <row r="3071" spans="1:11" x14ac:dyDescent="0.25">
      <c r="A3071" s="75" t="str">
        <f t="shared" si="102"/>
        <v>Infordata_15_config_TCOMID8512FHDWindows 11 Pro Education</v>
      </c>
      <c r="C3071" s="80" t="s">
        <v>330</v>
      </c>
      <c r="D3071" t="s">
        <v>306</v>
      </c>
      <c r="E3071">
        <v>8</v>
      </c>
      <c r="F3071">
        <v>512</v>
      </c>
      <c r="G3071" t="s">
        <v>303</v>
      </c>
      <c r="H3071" t="s">
        <v>304</v>
      </c>
      <c r="I3071" t="s">
        <v>308</v>
      </c>
      <c r="J3071" t="s">
        <v>297</v>
      </c>
      <c r="K3071">
        <f t="shared" si="101"/>
        <v>1</v>
      </c>
    </row>
    <row r="3072" spans="1:11" x14ac:dyDescent="0.25">
      <c r="A3072" s="75" t="str">
        <f t="shared" si="102"/>
        <v>Infordata_15_config_TCOMID8512FHDWindows 11 Pro</v>
      </c>
      <c r="C3072" s="80" t="s">
        <v>330</v>
      </c>
      <c r="D3072" t="s">
        <v>306</v>
      </c>
      <c r="E3072">
        <v>8</v>
      </c>
      <c r="F3072">
        <v>512</v>
      </c>
      <c r="G3072" t="s">
        <v>303</v>
      </c>
      <c r="H3072" t="s">
        <v>296</v>
      </c>
      <c r="I3072" t="s">
        <v>308</v>
      </c>
      <c r="J3072" t="s">
        <v>297</v>
      </c>
      <c r="K3072">
        <f t="shared" si="101"/>
        <v>1</v>
      </c>
    </row>
    <row r="3073" spans="1:11" x14ac:dyDescent="0.25">
      <c r="A3073" s="75" t="str">
        <f t="shared" si="102"/>
        <v>Infordata_15_config_TCOMID16512FHDDistribuzione Linux</v>
      </c>
      <c r="C3073" s="80" t="s">
        <v>330</v>
      </c>
      <c r="D3073" t="s">
        <v>306</v>
      </c>
      <c r="E3073">
        <v>16</v>
      </c>
      <c r="F3073">
        <v>512</v>
      </c>
      <c r="G3073" t="s">
        <v>303</v>
      </c>
      <c r="H3073" t="s">
        <v>115</v>
      </c>
      <c r="I3073" t="s">
        <v>308</v>
      </c>
      <c r="J3073" t="s">
        <v>297</v>
      </c>
      <c r="K3073">
        <f t="shared" si="101"/>
        <v>1</v>
      </c>
    </row>
    <row r="3074" spans="1:11" x14ac:dyDescent="0.25">
      <c r="A3074" s="75" t="str">
        <f t="shared" si="102"/>
        <v>Infordata_15_config_TCOMID16512FHDWindows 11 Pro Education</v>
      </c>
      <c r="C3074" s="80" t="s">
        <v>330</v>
      </c>
      <c r="D3074" t="s">
        <v>306</v>
      </c>
      <c r="E3074">
        <v>16</v>
      </c>
      <c r="F3074">
        <v>512</v>
      </c>
      <c r="G3074" t="s">
        <v>303</v>
      </c>
      <c r="H3074" t="s">
        <v>304</v>
      </c>
      <c r="I3074" t="s">
        <v>308</v>
      </c>
      <c r="J3074" t="s">
        <v>297</v>
      </c>
      <c r="K3074">
        <f t="shared" si="101"/>
        <v>1</v>
      </c>
    </row>
    <row r="3075" spans="1:11" x14ac:dyDescent="0.25">
      <c r="A3075" s="75" t="str">
        <f t="shared" si="102"/>
        <v>Infordata_15_config_TCOMID16512FHDWindows 11 Pro</v>
      </c>
      <c r="C3075" s="80" t="s">
        <v>330</v>
      </c>
      <c r="D3075" t="s">
        <v>306</v>
      </c>
      <c r="E3075">
        <v>16</v>
      </c>
      <c r="F3075">
        <v>512</v>
      </c>
      <c r="G3075" t="s">
        <v>303</v>
      </c>
      <c r="H3075" t="s">
        <v>296</v>
      </c>
      <c r="I3075" t="s">
        <v>308</v>
      </c>
      <c r="J3075" t="s">
        <v>297</v>
      </c>
      <c r="K3075">
        <f t="shared" si="101"/>
        <v>1</v>
      </c>
    </row>
    <row r="3076" spans="1:11" x14ac:dyDescent="0.25">
      <c r="A3076" s="75" t="str">
        <f t="shared" si="102"/>
        <v>Infordata_15_config_TCOHIGH8256HDDistribuzione Linux</v>
      </c>
      <c r="C3076" s="80" t="s">
        <v>330</v>
      </c>
      <c r="D3076" t="s">
        <v>307</v>
      </c>
      <c r="E3076">
        <v>8</v>
      </c>
      <c r="F3076">
        <v>256</v>
      </c>
      <c r="G3076" t="s">
        <v>114</v>
      </c>
      <c r="H3076" t="s">
        <v>115</v>
      </c>
      <c r="I3076" t="s">
        <v>308</v>
      </c>
      <c r="J3076" t="s">
        <v>297</v>
      </c>
      <c r="K3076">
        <f t="shared" si="101"/>
        <v>1</v>
      </c>
    </row>
    <row r="3077" spans="1:11" x14ac:dyDescent="0.25">
      <c r="A3077" s="75" t="str">
        <f t="shared" si="102"/>
        <v>Infordata_15_config_TCOHIGH8256HDWindows 11 Pro Education</v>
      </c>
      <c r="C3077" s="80" t="s">
        <v>330</v>
      </c>
      <c r="D3077" t="s">
        <v>307</v>
      </c>
      <c r="E3077">
        <v>8</v>
      </c>
      <c r="F3077">
        <v>256</v>
      </c>
      <c r="G3077" t="s">
        <v>114</v>
      </c>
      <c r="H3077" t="s">
        <v>304</v>
      </c>
      <c r="I3077" t="s">
        <v>308</v>
      </c>
      <c r="J3077" t="s">
        <v>295</v>
      </c>
      <c r="K3077">
        <f t="shared" si="101"/>
        <v>0</v>
      </c>
    </row>
    <row r="3078" spans="1:11" x14ac:dyDescent="0.25">
      <c r="A3078" s="75" t="str">
        <f t="shared" si="102"/>
        <v>Infordata_15_config_TCOHIGH8256HDWindows 11 Pro</v>
      </c>
      <c r="C3078" s="80" t="s">
        <v>330</v>
      </c>
      <c r="D3078" t="s">
        <v>307</v>
      </c>
      <c r="E3078">
        <v>8</v>
      </c>
      <c r="F3078">
        <v>256</v>
      </c>
      <c r="G3078" t="s">
        <v>114</v>
      </c>
      <c r="H3078" t="s">
        <v>296</v>
      </c>
      <c r="I3078" t="s">
        <v>308</v>
      </c>
      <c r="J3078" t="s">
        <v>297</v>
      </c>
      <c r="K3078">
        <f t="shared" si="101"/>
        <v>1</v>
      </c>
    </row>
    <row r="3079" spans="1:11" x14ac:dyDescent="0.25">
      <c r="A3079" s="75" t="str">
        <f t="shared" si="102"/>
        <v>Infordata_15_config_TCOHIGH16256HDDistribuzione Linux</v>
      </c>
      <c r="C3079" s="80" t="s">
        <v>330</v>
      </c>
      <c r="D3079" t="s">
        <v>307</v>
      </c>
      <c r="E3079">
        <v>16</v>
      </c>
      <c r="F3079">
        <v>256</v>
      </c>
      <c r="G3079" t="s">
        <v>114</v>
      </c>
      <c r="H3079" t="s">
        <v>115</v>
      </c>
      <c r="I3079" t="s">
        <v>308</v>
      </c>
      <c r="J3079" t="s">
        <v>297</v>
      </c>
      <c r="K3079">
        <f t="shared" si="101"/>
        <v>1</v>
      </c>
    </row>
    <row r="3080" spans="1:11" x14ac:dyDescent="0.25">
      <c r="A3080" s="75" t="str">
        <f t="shared" si="102"/>
        <v>Infordata_15_config_TCOHIGH16256HDWindows 11 Pro Education</v>
      </c>
      <c r="C3080" s="80" t="s">
        <v>330</v>
      </c>
      <c r="D3080" t="s">
        <v>307</v>
      </c>
      <c r="E3080">
        <v>16</v>
      </c>
      <c r="F3080">
        <v>256</v>
      </c>
      <c r="G3080" t="s">
        <v>114</v>
      </c>
      <c r="H3080" t="s">
        <v>304</v>
      </c>
      <c r="I3080" t="s">
        <v>308</v>
      </c>
      <c r="J3080" t="s">
        <v>295</v>
      </c>
      <c r="K3080">
        <f t="shared" si="101"/>
        <v>0</v>
      </c>
    </row>
    <row r="3081" spans="1:11" x14ac:dyDescent="0.25">
      <c r="A3081" s="75" t="str">
        <f t="shared" si="102"/>
        <v>Infordata_15_config_TCOHIGH16256HDWindows 11 Pro</v>
      </c>
      <c r="C3081" s="80" t="s">
        <v>330</v>
      </c>
      <c r="D3081" t="s">
        <v>307</v>
      </c>
      <c r="E3081">
        <v>16</v>
      </c>
      <c r="F3081">
        <v>256</v>
      </c>
      <c r="G3081" t="s">
        <v>114</v>
      </c>
      <c r="H3081" t="s">
        <v>296</v>
      </c>
      <c r="I3081" t="s">
        <v>308</v>
      </c>
      <c r="J3081" t="s">
        <v>297</v>
      </c>
      <c r="K3081">
        <f t="shared" si="101"/>
        <v>1</v>
      </c>
    </row>
    <row r="3082" spans="1:11" x14ac:dyDescent="0.25">
      <c r="A3082" s="75" t="str">
        <f t="shared" si="102"/>
        <v>Infordata_15_config_TCOHIGH8512HDDistribuzione Linux</v>
      </c>
      <c r="C3082" s="80" t="s">
        <v>330</v>
      </c>
      <c r="D3082" t="s">
        <v>307</v>
      </c>
      <c r="E3082">
        <v>8</v>
      </c>
      <c r="F3082">
        <v>512</v>
      </c>
      <c r="G3082" t="s">
        <v>114</v>
      </c>
      <c r="H3082" t="s">
        <v>115</v>
      </c>
      <c r="I3082" t="s">
        <v>308</v>
      </c>
      <c r="J3082" t="s">
        <v>297</v>
      </c>
      <c r="K3082">
        <f t="shared" si="101"/>
        <v>1</v>
      </c>
    </row>
    <row r="3083" spans="1:11" x14ac:dyDescent="0.25">
      <c r="A3083" s="75" t="str">
        <f t="shared" si="102"/>
        <v>Infordata_15_config_TCOHIGH8512HDWindows 11 Pro Education</v>
      </c>
      <c r="C3083" s="80" t="s">
        <v>330</v>
      </c>
      <c r="D3083" t="s">
        <v>307</v>
      </c>
      <c r="E3083">
        <v>8</v>
      </c>
      <c r="F3083">
        <v>512</v>
      </c>
      <c r="G3083" t="s">
        <v>114</v>
      </c>
      <c r="H3083" t="s">
        <v>304</v>
      </c>
      <c r="I3083" t="s">
        <v>308</v>
      </c>
      <c r="J3083" t="s">
        <v>295</v>
      </c>
      <c r="K3083">
        <f t="shared" si="101"/>
        <v>0</v>
      </c>
    </row>
    <row r="3084" spans="1:11" x14ac:dyDescent="0.25">
      <c r="A3084" s="75" t="str">
        <f t="shared" si="102"/>
        <v>Infordata_15_config_TCOHIGH8512HDWindows 11 Pro</v>
      </c>
      <c r="C3084" s="80" t="s">
        <v>330</v>
      </c>
      <c r="D3084" t="s">
        <v>307</v>
      </c>
      <c r="E3084">
        <v>8</v>
      </c>
      <c r="F3084">
        <v>512</v>
      </c>
      <c r="G3084" t="s">
        <v>114</v>
      </c>
      <c r="H3084" t="s">
        <v>296</v>
      </c>
      <c r="I3084" t="s">
        <v>308</v>
      </c>
      <c r="J3084" t="s">
        <v>297</v>
      </c>
      <c r="K3084">
        <f t="shared" si="101"/>
        <v>1</v>
      </c>
    </row>
    <row r="3085" spans="1:11" x14ac:dyDescent="0.25">
      <c r="A3085" s="75" t="str">
        <f t="shared" si="102"/>
        <v>Infordata_15_config_TCOHIGH16512HDDistribuzione Linux</v>
      </c>
      <c r="C3085" s="80" t="s">
        <v>330</v>
      </c>
      <c r="D3085" t="s">
        <v>307</v>
      </c>
      <c r="E3085">
        <v>16</v>
      </c>
      <c r="F3085">
        <v>512</v>
      </c>
      <c r="G3085" t="s">
        <v>114</v>
      </c>
      <c r="H3085" t="s">
        <v>115</v>
      </c>
      <c r="I3085" t="s">
        <v>308</v>
      </c>
      <c r="J3085" t="s">
        <v>297</v>
      </c>
      <c r="K3085">
        <f t="shared" ref="K3085:K3148" si="103">+IF(J3085="NO",0,1)</f>
        <v>1</v>
      </c>
    </row>
    <row r="3086" spans="1:11" x14ac:dyDescent="0.25">
      <c r="A3086" s="75" t="str">
        <f t="shared" si="102"/>
        <v>Infordata_15_config_TCOHIGH16512HDWindows 11 Pro Education</v>
      </c>
      <c r="C3086" s="80" t="s">
        <v>330</v>
      </c>
      <c r="D3086" t="s">
        <v>307</v>
      </c>
      <c r="E3086">
        <v>16</v>
      </c>
      <c r="F3086">
        <v>512</v>
      </c>
      <c r="G3086" t="s">
        <v>114</v>
      </c>
      <c r="H3086" t="s">
        <v>304</v>
      </c>
      <c r="I3086" t="s">
        <v>308</v>
      </c>
      <c r="J3086" t="s">
        <v>295</v>
      </c>
      <c r="K3086">
        <f t="shared" si="103"/>
        <v>0</v>
      </c>
    </row>
    <row r="3087" spans="1:11" x14ac:dyDescent="0.25">
      <c r="A3087" s="75" t="str">
        <f t="shared" si="102"/>
        <v>Infordata_15_config_TCOHIGH16512HDWindows 11 Pro</v>
      </c>
      <c r="C3087" s="80" t="s">
        <v>330</v>
      </c>
      <c r="D3087" t="s">
        <v>307</v>
      </c>
      <c r="E3087">
        <v>16</v>
      </c>
      <c r="F3087">
        <v>512</v>
      </c>
      <c r="G3087" t="s">
        <v>114</v>
      </c>
      <c r="H3087" t="s">
        <v>296</v>
      </c>
      <c r="I3087" t="s">
        <v>308</v>
      </c>
      <c r="J3087" t="s">
        <v>297</v>
      </c>
      <c r="K3087">
        <f t="shared" si="103"/>
        <v>1</v>
      </c>
    </row>
    <row r="3088" spans="1:11" x14ac:dyDescent="0.25">
      <c r="A3088" s="75" t="str">
        <f t="shared" si="102"/>
        <v>Infordata_15_config_TCOHIGH8256FHDDistribuzione Linux</v>
      </c>
      <c r="C3088" s="80" t="s">
        <v>330</v>
      </c>
      <c r="D3088" t="s">
        <v>307</v>
      </c>
      <c r="E3088">
        <v>8</v>
      </c>
      <c r="F3088">
        <v>256</v>
      </c>
      <c r="G3088" t="s">
        <v>303</v>
      </c>
      <c r="H3088" t="s">
        <v>115</v>
      </c>
      <c r="I3088" t="s">
        <v>308</v>
      </c>
      <c r="J3088" t="s">
        <v>297</v>
      </c>
      <c r="K3088">
        <f t="shared" si="103"/>
        <v>1</v>
      </c>
    </row>
    <row r="3089" spans="1:11" x14ac:dyDescent="0.25">
      <c r="A3089" s="75" t="str">
        <f t="shared" si="102"/>
        <v>Infordata_15_config_TCOHIGH8256FHDWindows 11 Pro Education</v>
      </c>
      <c r="C3089" s="80" t="s">
        <v>330</v>
      </c>
      <c r="D3089" t="s">
        <v>307</v>
      </c>
      <c r="E3089">
        <v>8</v>
      </c>
      <c r="F3089">
        <v>256</v>
      </c>
      <c r="G3089" t="s">
        <v>303</v>
      </c>
      <c r="H3089" t="s">
        <v>304</v>
      </c>
      <c r="I3089" t="s">
        <v>308</v>
      </c>
      <c r="J3089" t="s">
        <v>295</v>
      </c>
      <c r="K3089">
        <f t="shared" si="103"/>
        <v>0</v>
      </c>
    </row>
    <row r="3090" spans="1:11" x14ac:dyDescent="0.25">
      <c r="A3090" s="75" t="str">
        <f t="shared" si="102"/>
        <v>Infordata_15_config_TCOHIGH8256FHDWindows 11 Pro</v>
      </c>
      <c r="C3090" s="80" t="s">
        <v>330</v>
      </c>
      <c r="D3090" t="s">
        <v>307</v>
      </c>
      <c r="E3090">
        <v>8</v>
      </c>
      <c r="F3090">
        <v>256</v>
      </c>
      <c r="G3090" t="s">
        <v>303</v>
      </c>
      <c r="H3090" t="s">
        <v>296</v>
      </c>
      <c r="I3090" t="s">
        <v>308</v>
      </c>
      <c r="J3090" t="s">
        <v>297</v>
      </c>
      <c r="K3090">
        <f t="shared" si="103"/>
        <v>1</v>
      </c>
    </row>
    <row r="3091" spans="1:11" x14ac:dyDescent="0.25">
      <c r="A3091" s="75" t="str">
        <f t="shared" si="102"/>
        <v>Infordata_15_config_TCOHIGH16256FHDDistribuzione Linux</v>
      </c>
      <c r="C3091" s="80" t="s">
        <v>330</v>
      </c>
      <c r="D3091" t="s">
        <v>307</v>
      </c>
      <c r="E3091">
        <v>16</v>
      </c>
      <c r="F3091">
        <v>256</v>
      </c>
      <c r="G3091" t="s">
        <v>303</v>
      </c>
      <c r="H3091" t="s">
        <v>115</v>
      </c>
      <c r="I3091" t="s">
        <v>308</v>
      </c>
      <c r="J3091" t="s">
        <v>297</v>
      </c>
      <c r="K3091">
        <f t="shared" si="103"/>
        <v>1</v>
      </c>
    </row>
    <row r="3092" spans="1:11" x14ac:dyDescent="0.25">
      <c r="A3092" s="75" t="str">
        <f t="shared" si="102"/>
        <v>Infordata_15_config_TCOHIGH16256FHDWindows 11 Pro Education</v>
      </c>
      <c r="C3092" s="80" t="s">
        <v>330</v>
      </c>
      <c r="D3092" t="s">
        <v>307</v>
      </c>
      <c r="E3092">
        <v>16</v>
      </c>
      <c r="F3092">
        <v>256</v>
      </c>
      <c r="G3092" t="s">
        <v>303</v>
      </c>
      <c r="H3092" t="s">
        <v>304</v>
      </c>
      <c r="I3092" t="s">
        <v>308</v>
      </c>
      <c r="J3092" t="s">
        <v>295</v>
      </c>
      <c r="K3092">
        <f t="shared" si="103"/>
        <v>0</v>
      </c>
    </row>
    <row r="3093" spans="1:11" x14ac:dyDescent="0.25">
      <c r="A3093" s="75" t="str">
        <f t="shared" si="102"/>
        <v>Infordata_15_config_TCOHIGH16256FHDWindows 11 Pro</v>
      </c>
      <c r="C3093" s="80" t="s">
        <v>330</v>
      </c>
      <c r="D3093" t="s">
        <v>307</v>
      </c>
      <c r="E3093">
        <v>16</v>
      </c>
      <c r="F3093">
        <v>256</v>
      </c>
      <c r="G3093" t="s">
        <v>303</v>
      </c>
      <c r="H3093" t="s">
        <v>296</v>
      </c>
      <c r="I3093" t="s">
        <v>308</v>
      </c>
      <c r="J3093" t="s">
        <v>297</v>
      </c>
      <c r="K3093">
        <f t="shared" si="103"/>
        <v>1</v>
      </c>
    </row>
    <row r="3094" spans="1:11" x14ac:dyDescent="0.25">
      <c r="A3094" s="75" t="str">
        <f t="shared" si="102"/>
        <v>Infordata_15_config_TCOHIGH8512FHDDistribuzione Linux</v>
      </c>
      <c r="C3094" s="80" t="s">
        <v>330</v>
      </c>
      <c r="D3094" t="s">
        <v>307</v>
      </c>
      <c r="E3094">
        <v>8</v>
      </c>
      <c r="F3094">
        <v>512</v>
      </c>
      <c r="G3094" t="s">
        <v>303</v>
      </c>
      <c r="H3094" t="s">
        <v>115</v>
      </c>
      <c r="I3094" t="s">
        <v>308</v>
      </c>
      <c r="J3094" t="s">
        <v>297</v>
      </c>
      <c r="K3094">
        <f t="shared" si="103"/>
        <v>1</v>
      </c>
    </row>
    <row r="3095" spans="1:11" x14ac:dyDescent="0.25">
      <c r="A3095" s="75" t="str">
        <f t="shared" si="102"/>
        <v>Infordata_15_config_TCOHIGH8512FHDWindows 11 Pro Education</v>
      </c>
      <c r="C3095" s="80" t="s">
        <v>330</v>
      </c>
      <c r="D3095" t="s">
        <v>307</v>
      </c>
      <c r="E3095">
        <v>8</v>
      </c>
      <c r="F3095">
        <v>512</v>
      </c>
      <c r="G3095" t="s">
        <v>303</v>
      </c>
      <c r="H3095" t="s">
        <v>304</v>
      </c>
      <c r="I3095" t="s">
        <v>308</v>
      </c>
      <c r="J3095" t="s">
        <v>295</v>
      </c>
      <c r="K3095">
        <f t="shared" si="103"/>
        <v>0</v>
      </c>
    </row>
    <row r="3096" spans="1:11" x14ac:dyDescent="0.25">
      <c r="A3096" s="75" t="str">
        <f t="shared" si="102"/>
        <v>Infordata_15_config_TCOHIGH8512FHDWindows 11 Pro</v>
      </c>
      <c r="C3096" s="80" t="s">
        <v>330</v>
      </c>
      <c r="D3096" t="s">
        <v>307</v>
      </c>
      <c r="E3096">
        <v>8</v>
      </c>
      <c r="F3096">
        <v>512</v>
      </c>
      <c r="G3096" t="s">
        <v>303</v>
      </c>
      <c r="H3096" t="s">
        <v>296</v>
      </c>
      <c r="I3096" t="s">
        <v>308</v>
      </c>
      <c r="J3096" t="s">
        <v>297</v>
      </c>
      <c r="K3096">
        <f t="shared" si="103"/>
        <v>1</v>
      </c>
    </row>
    <row r="3097" spans="1:11" x14ac:dyDescent="0.25">
      <c r="A3097" s="75" t="str">
        <f t="shared" si="102"/>
        <v>Infordata_15_config_TCOHIGH16512FHDDistribuzione Linux</v>
      </c>
      <c r="C3097" s="80" t="s">
        <v>330</v>
      </c>
      <c r="D3097" t="s">
        <v>307</v>
      </c>
      <c r="E3097">
        <v>16</v>
      </c>
      <c r="F3097">
        <v>512</v>
      </c>
      <c r="G3097" t="s">
        <v>303</v>
      </c>
      <c r="H3097" t="s">
        <v>115</v>
      </c>
      <c r="I3097" t="s">
        <v>308</v>
      </c>
      <c r="J3097" t="s">
        <v>297</v>
      </c>
      <c r="K3097">
        <f t="shared" si="103"/>
        <v>1</v>
      </c>
    </row>
    <row r="3098" spans="1:11" x14ac:dyDescent="0.25">
      <c r="A3098" s="75" t="str">
        <f t="shared" si="102"/>
        <v>Infordata_15_config_TCOHIGH16512FHDWindows 11 Pro Education</v>
      </c>
      <c r="C3098" s="80" t="s">
        <v>330</v>
      </c>
      <c r="D3098" t="s">
        <v>307</v>
      </c>
      <c r="E3098">
        <v>16</v>
      </c>
      <c r="F3098">
        <v>512</v>
      </c>
      <c r="G3098" t="s">
        <v>303</v>
      </c>
      <c r="H3098" t="s">
        <v>304</v>
      </c>
      <c r="I3098" t="s">
        <v>308</v>
      </c>
      <c r="J3098" t="s">
        <v>295</v>
      </c>
      <c r="K3098">
        <f t="shared" si="103"/>
        <v>0</v>
      </c>
    </row>
    <row r="3099" spans="1:11" x14ac:dyDescent="0.25">
      <c r="A3099" s="75" t="str">
        <f t="shared" si="102"/>
        <v>Infordata_15_config_TCOHIGH16512FHDWindows 11 Pro</v>
      </c>
      <c r="C3099" s="80" t="s">
        <v>330</v>
      </c>
      <c r="D3099" t="s">
        <v>307</v>
      </c>
      <c r="E3099">
        <v>16</v>
      </c>
      <c r="F3099">
        <v>512</v>
      </c>
      <c r="G3099" t="s">
        <v>303</v>
      </c>
      <c r="H3099" t="s">
        <v>296</v>
      </c>
      <c r="I3099" t="s">
        <v>308</v>
      </c>
      <c r="J3099" t="s">
        <v>297</v>
      </c>
      <c r="K3099">
        <f t="shared" si="103"/>
        <v>1</v>
      </c>
    </row>
    <row r="3100" spans="1:11" x14ac:dyDescent="0.25">
      <c r="A3100" s="75" t="str">
        <f t="shared" si="102"/>
        <v>Infordata_14_config_standardLOW8256HDDistribuzione Linux</v>
      </c>
      <c r="C3100" s="80" t="s">
        <v>330</v>
      </c>
      <c r="D3100" t="s">
        <v>305</v>
      </c>
      <c r="E3100">
        <v>8</v>
      </c>
      <c r="F3100">
        <v>256</v>
      </c>
      <c r="G3100" t="s">
        <v>114</v>
      </c>
      <c r="H3100" t="s">
        <v>115</v>
      </c>
      <c r="I3100" t="s">
        <v>311</v>
      </c>
      <c r="J3100" t="s">
        <v>295</v>
      </c>
      <c r="K3100">
        <f t="shared" si="103"/>
        <v>0</v>
      </c>
    </row>
    <row r="3101" spans="1:11" x14ac:dyDescent="0.25">
      <c r="A3101" s="75" t="str">
        <f t="shared" si="102"/>
        <v>Infordata_14_config_standardLOW8256HDWindows 11 Pro Education</v>
      </c>
      <c r="C3101" s="80" t="s">
        <v>330</v>
      </c>
      <c r="D3101" t="s">
        <v>305</v>
      </c>
      <c r="E3101">
        <v>8</v>
      </c>
      <c r="F3101">
        <v>256</v>
      </c>
      <c r="G3101" t="s">
        <v>114</v>
      </c>
      <c r="H3101" t="s">
        <v>304</v>
      </c>
      <c r="I3101" t="s">
        <v>311</v>
      </c>
      <c r="J3101" t="s">
        <v>295</v>
      </c>
      <c r="K3101">
        <f t="shared" si="103"/>
        <v>0</v>
      </c>
    </row>
    <row r="3102" spans="1:11" x14ac:dyDescent="0.25">
      <c r="A3102" s="75" t="str">
        <f t="shared" si="102"/>
        <v>Infordata_14_config_standardLOW8256HDWindows 11 Pro</v>
      </c>
      <c r="C3102" s="80" t="s">
        <v>330</v>
      </c>
      <c r="D3102" t="s">
        <v>305</v>
      </c>
      <c r="E3102">
        <v>8</v>
      </c>
      <c r="F3102">
        <v>256</v>
      </c>
      <c r="G3102" t="s">
        <v>114</v>
      </c>
      <c r="H3102" t="s">
        <v>296</v>
      </c>
      <c r="I3102" t="s">
        <v>311</v>
      </c>
      <c r="J3102" t="s">
        <v>295</v>
      </c>
      <c r="K3102">
        <f t="shared" si="103"/>
        <v>0</v>
      </c>
    </row>
    <row r="3103" spans="1:11" x14ac:dyDescent="0.25">
      <c r="A3103" s="75" t="str">
        <f t="shared" si="102"/>
        <v>Infordata_14_config_standardLOW16256HDDistribuzione Linux</v>
      </c>
      <c r="C3103" s="80" t="s">
        <v>330</v>
      </c>
      <c r="D3103" t="s">
        <v>305</v>
      </c>
      <c r="E3103">
        <v>16</v>
      </c>
      <c r="F3103">
        <v>256</v>
      </c>
      <c r="G3103" t="s">
        <v>114</v>
      </c>
      <c r="H3103" t="s">
        <v>115</v>
      </c>
      <c r="I3103" t="s">
        <v>311</v>
      </c>
      <c r="J3103" t="s">
        <v>295</v>
      </c>
      <c r="K3103">
        <f t="shared" si="103"/>
        <v>0</v>
      </c>
    </row>
    <row r="3104" spans="1:11" x14ac:dyDescent="0.25">
      <c r="A3104" s="75" t="str">
        <f t="shared" si="102"/>
        <v>Infordata_14_config_standardLOW16256HDWindows 11 Pro Education</v>
      </c>
      <c r="C3104" s="80" t="s">
        <v>330</v>
      </c>
      <c r="D3104" t="s">
        <v>305</v>
      </c>
      <c r="E3104">
        <v>16</v>
      </c>
      <c r="F3104">
        <v>256</v>
      </c>
      <c r="G3104" t="s">
        <v>114</v>
      </c>
      <c r="H3104" t="s">
        <v>304</v>
      </c>
      <c r="I3104" t="s">
        <v>311</v>
      </c>
      <c r="J3104" t="s">
        <v>295</v>
      </c>
      <c r="K3104">
        <f t="shared" si="103"/>
        <v>0</v>
      </c>
    </row>
    <row r="3105" spans="1:11" x14ac:dyDescent="0.25">
      <c r="A3105" s="75" t="str">
        <f t="shared" si="102"/>
        <v>Infordata_14_config_standardLOW16256HDWindows 11 Pro</v>
      </c>
      <c r="C3105" s="80" t="s">
        <v>330</v>
      </c>
      <c r="D3105" t="s">
        <v>305</v>
      </c>
      <c r="E3105">
        <v>16</v>
      </c>
      <c r="F3105">
        <v>256</v>
      </c>
      <c r="G3105" t="s">
        <v>114</v>
      </c>
      <c r="H3105" t="s">
        <v>296</v>
      </c>
      <c r="I3105" t="s">
        <v>311</v>
      </c>
      <c r="J3105" t="s">
        <v>295</v>
      </c>
      <c r="K3105">
        <f t="shared" si="103"/>
        <v>0</v>
      </c>
    </row>
    <row r="3106" spans="1:11" x14ac:dyDescent="0.25">
      <c r="A3106" s="75" t="str">
        <f t="shared" si="102"/>
        <v>Infordata_14_config_standardLOW8512HDDistribuzione Linux</v>
      </c>
      <c r="C3106" s="80" t="s">
        <v>330</v>
      </c>
      <c r="D3106" t="s">
        <v>305</v>
      </c>
      <c r="E3106">
        <v>8</v>
      </c>
      <c r="F3106">
        <v>512</v>
      </c>
      <c r="G3106" t="s">
        <v>114</v>
      </c>
      <c r="H3106" t="s">
        <v>115</v>
      </c>
      <c r="I3106" t="s">
        <v>311</v>
      </c>
      <c r="J3106" t="s">
        <v>295</v>
      </c>
      <c r="K3106">
        <f t="shared" si="103"/>
        <v>0</v>
      </c>
    </row>
    <row r="3107" spans="1:11" x14ac:dyDescent="0.25">
      <c r="A3107" s="75" t="str">
        <f t="shared" si="102"/>
        <v>Infordata_14_config_standardLOW8512HDWindows 11 Pro Education</v>
      </c>
      <c r="C3107" s="80" t="s">
        <v>330</v>
      </c>
      <c r="D3107" t="s">
        <v>305</v>
      </c>
      <c r="E3107">
        <v>8</v>
      </c>
      <c r="F3107">
        <v>512</v>
      </c>
      <c r="G3107" t="s">
        <v>114</v>
      </c>
      <c r="H3107" t="s">
        <v>304</v>
      </c>
      <c r="I3107" t="s">
        <v>311</v>
      </c>
      <c r="J3107" t="s">
        <v>295</v>
      </c>
      <c r="K3107">
        <f t="shared" si="103"/>
        <v>0</v>
      </c>
    </row>
    <row r="3108" spans="1:11" x14ac:dyDescent="0.25">
      <c r="A3108" s="75" t="str">
        <f t="shared" si="102"/>
        <v>Infordata_14_config_standardLOW8512HDWindows 11 Pro</v>
      </c>
      <c r="C3108" s="80" t="s">
        <v>330</v>
      </c>
      <c r="D3108" t="s">
        <v>305</v>
      </c>
      <c r="E3108">
        <v>8</v>
      </c>
      <c r="F3108">
        <v>512</v>
      </c>
      <c r="G3108" t="s">
        <v>114</v>
      </c>
      <c r="H3108" t="s">
        <v>296</v>
      </c>
      <c r="I3108" t="s">
        <v>311</v>
      </c>
      <c r="J3108" t="s">
        <v>295</v>
      </c>
      <c r="K3108">
        <f t="shared" si="103"/>
        <v>0</v>
      </c>
    </row>
    <row r="3109" spans="1:11" x14ac:dyDescent="0.25">
      <c r="A3109" s="75" t="str">
        <f t="shared" ref="A3109:A3172" si="104">C3109&amp;"_"&amp;I3109&amp;D3109&amp;E3109&amp;F3109&amp;G3109&amp;H3109</f>
        <v>Infordata_14_config_standardLOW16512HDDistribuzione Linux</v>
      </c>
      <c r="C3109" s="80" t="s">
        <v>330</v>
      </c>
      <c r="D3109" t="s">
        <v>305</v>
      </c>
      <c r="E3109">
        <v>16</v>
      </c>
      <c r="F3109">
        <v>512</v>
      </c>
      <c r="G3109" t="s">
        <v>114</v>
      </c>
      <c r="H3109" t="s">
        <v>115</v>
      </c>
      <c r="I3109" t="s">
        <v>311</v>
      </c>
      <c r="J3109" t="s">
        <v>295</v>
      </c>
      <c r="K3109">
        <f t="shared" si="103"/>
        <v>0</v>
      </c>
    </row>
    <row r="3110" spans="1:11" x14ac:dyDescent="0.25">
      <c r="A3110" s="75" t="str">
        <f t="shared" si="104"/>
        <v>Infordata_14_config_standardLOW16512HDWindows 11 Pro Education</v>
      </c>
      <c r="C3110" s="80" t="s">
        <v>330</v>
      </c>
      <c r="D3110" t="s">
        <v>305</v>
      </c>
      <c r="E3110">
        <v>16</v>
      </c>
      <c r="F3110">
        <v>512</v>
      </c>
      <c r="G3110" t="s">
        <v>114</v>
      </c>
      <c r="H3110" t="s">
        <v>304</v>
      </c>
      <c r="I3110" t="s">
        <v>311</v>
      </c>
      <c r="J3110" t="s">
        <v>295</v>
      </c>
      <c r="K3110">
        <f t="shared" si="103"/>
        <v>0</v>
      </c>
    </row>
    <row r="3111" spans="1:11" x14ac:dyDescent="0.25">
      <c r="A3111" s="75" t="str">
        <f t="shared" si="104"/>
        <v>Infordata_14_config_standardLOW16512HDWindows 11 Pro</v>
      </c>
      <c r="C3111" s="80" t="s">
        <v>330</v>
      </c>
      <c r="D3111" t="s">
        <v>305</v>
      </c>
      <c r="E3111">
        <v>16</v>
      </c>
      <c r="F3111">
        <v>512</v>
      </c>
      <c r="G3111" t="s">
        <v>114</v>
      </c>
      <c r="H3111" t="s">
        <v>296</v>
      </c>
      <c r="I3111" t="s">
        <v>311</v>
      </c>
      <c r="J3111" t="s">
        <v>295</v>
      </c>
      <c r="K3111">
        <f t="shared" si="103"/>
        <v>0</v>
      </c>
    </row>
    <row r="3112" spans="1:11" x14ac:dyDescent="0.25">
      <c r="A3112" s="75" t="str">
        <f t="shared" si="104"/>
        <v>Infordata_14_config_standardLOW8256FHDDistribuzione Linux</v>
      </c>
      <c r="C3112" s="80" t="s">
        <v>330</v>
      </c>
      <c r="D3112" t="s">
        <v>305</v>
      </c>
      <c r="E3112">
        <v>8</v>
      </c>
      <c r="F3112">
        <v>256</v>
      </c>
      <c r="G3112" t="s">
        <v>303</v>
      </c>
      <c r="H3112" t="s">
        <v>115</v>
      </c>
      <c r="I3112" t="s">
        <v>311</v>
      </c>
      <c r="J3112" t="s">
        <v>295</v>
      </c>
      <c r="K3112">
        <f t="shared" si="103"/>
        <v>0</v>
      </c>
    </row>
    <row r="3113" spans="1:11" x14ac:dyDescent="0.25">
      <c r="A3113" s="75" t="str">
        <f t="shared" si="104"/>
        <v>Infordata_14_config_standardLOW8256FHDWindows 11 Pro Education</v>
      </c>
      <c r="C3113" s="80" t="s">
        <v>330</v>
      </c>
      <c r="D3113" t="s">
        <v>305</v>
      </c>
      <c r="E3113">
        <v>8</v>
      </c>
      <c r="F3113">
        <v>256</v>
      </c>
      <c r="G3113" t="s">
        <v>303</v>
      </c>
      <c r="H3113" t="s">
        <v>304</v>
      </c>
      <c r="I3113" t="s">
        <v>311</v>
      </c>
      <c r="J3113" t="s">
        <v>295</v>
      </c>
      <c r="K3113">
        <f t="shared" si="103"/>
        <v>0</v>
      </c>
    </row>
    <row r="3114" spans="1:11" x14ac:dyDescent="0.25">
      <c r="A3114" s="75" t="str">
        <f t="shared" si="104"/>
        <v>Infordata_14_config_standardLOW8256FHDWindows 11 Pro</v>
      </c>
      <c r="C3114" s="80" t="s">
        <v>330</v>
      </c>
      <c r="D3114" t="s">
        <v>305</v>
      </c>
      <c r="E3114">
        <v>8</v>
      </c>
      <c r="F3114">
        <v>256</v>
      </c>
      <c r="G3114" t="s">
        <v>303</v>
      </c>
      <c r="H3114" t="s">
        <v>296</v>
      </c>
      <c r="I3114" t="s">
        <v>311</v>
      </c>
      <c r="J3114" t="s">
        <v>295</v>
      </c>
      <c r="K3114">
        <f t="shared" si="103"/>
        <v>0</v>
      </c>
    </row>
    <row r="3115" spans="1:11" x14ac:dyDescent="0.25">
      <c r="A3115" s="75" t="str">
        <f t="shared" si="104"/>
        <v>Infordata_14_config_standardLOW16256FHDDistribuzione Linux</v>
      </c>
      <c r="C3115" s="80" t="s">
        <v>330</v>
      </c>
      <c r="D3115" t="s">
        <v>305</v>
      </c>
      <c r="E3115">
        <v>16</v>
      </c>
      <c r="F3115">
        <v>256</v>
      </c>
      <c r="G3115" t="s">
        <v>303</v>
      </c>
      <c r="H3115" t="s">
        <v>115</v>
      </c>
      <c r="I3115" t="s">
        <v>311</v>
      </c>
      <c r="J3115" t="s">
        <v>295</v>
      </c>
      <c r="K3115">
        <f t="shared" si="103"/>
        <v>0</v>
      </c>
    </row>
    <row r="3116" spans="1:11" x14ac:dyDescent="0.25">
      <c r="A3116" s="75" t="str">
        <f t="shared" si="104"/>
        <v>Infordata_14_config_standardLOW16256FHDWindows 11 Pro Education</v>
      </c>
      <c r="C3116" s="80" t="s">
        <v>330</v>
      </c>
      <c r="D3116" t="s">
        <v>305</v>
      </c>
      <c r="E3116">
        <v>16</v>
      </c>
      <c r="F3116">
        <v>256</v>
      </c>
      <c r="G3116" t="s">
        <v>303</v>
      </c>
      <c r="H3116" t="s">
        <v>304</v>
      </c>
      <c r="I3116" t="s">
        <v>311</v>
      </c>
      <c r="J3116" t="s">
        <v>295</v>
      </c>
      <c r="K3116">
        <f t="shared" si="103"/>
        <v>0</v>
      </c>
    </row>
    <row r="3117" spans="1:11" x14ac:dyDescent="0.25">
      <c r="A3117" s="75" t="str">
        <f t="shared" si="104"/>
        <v>Infordata_14_config_standardLOW16256FHDWindows 11 Pro</v>
      </c>
      <c r="C3117" s="80" t="s">
        <v>330</v>
      </c>
      <c r="D3117" t="s">
        <v>305</v>
      </c>
      <c r="E3117">
        <v>16</v>
      </c>
      <c r="F3117">
        <v>256</v>
      </c>
      <c r="G3117" t="s">
        <v>303</v>
      </c>
      <c r="H3117" t="s">
        <v>296</v>
      </c>
      <c r="I3117" t="s">
        <v>311</v>
      </c>
      <c r="J3117" t="s">
        <v>295</v>
      </c>
      <c r="K3117">
        <f t="shared" si="103"/>
        <v>0</v>
      </c>
    </row>
    <row r="3118" spans="1:11" x14ac:dyDescent="0.25">
      <c r="A3118" s="75" t="str">
        <f t="shared" si="104"/>
        <v>Infordata_14_config_standardLOW8512FHDDistribuzione Linux</v>
      </c>
      <c r="C3118" s="80" t="s">
        <v>330</v>
      </c>
      <c r="D3118" t="s">
        <v>305</v>
      </c>
      <c r="E3118">
        <v>8</v>
      </c>
      <c r="F3118">
        <v>512</v>
      </c>
      <c r="G3118" t="s">
        <v>303</v>
      </c>
      <c r="H3118" t="s">
        <v>115</v>
      </c>
      <c r="I3118" t="s">
        <v>311</v>
      </c>
      <c r="J3118" t="s">
        <v>295</v>
      </c>
      <c r="K3118">
        <f t="shared" si="103"/>
        <v>0</v>
      </c>
    </row>
    <row r="3119" spans="1:11" x14ac:dyDescent="0.25">
      <c r="A3119" s="75" t="str">
        <f t="shared" si="104"/>
        <v>Infordata_14_config_standardLOW8512FHDWindows 11 Pro Education</v>
      </c>
      <c r="C3119" s="80" t="s">
        <v>330</v>
      </c>
      <c r="D3119" t="s">
        <v>305</v>
      </c>
      <c r="E3119">
        <v>8</v>
      </c>
      <c r="F3119">
        <v>512</v>
      </c>
      <c r="G3119" t="s">
        <v>303</v>
      </c>
      <c r="H3119" t="s">
        <v>304</v>
      </c>
      <c r="I3119" t="s">
        <v>311</v>
      </c>
      <c r="J3119" t="s">
        <v>295</v>
      </c>
      <c r="K3119">
        <f t="shared" si="103"/>
        <v>0</v>
      </c>
    </row>
    <row r="3120" spans="1:11" x14ac:dyDescent="0.25">
      <c r="A3120" s="75" t="str">
        <f t="shared" si="104"/>
        <v>Infordata_14_config_standardLOW8512FHDWindows 11 Pro</v>
      </c>
      <c r="C3120" s="80" t="s">
        <v>330</v>
      </c>
      <c r="D3120" t="s">
        <v>305</v>
      </c>
      <c r="E3120">
        <v>8</v>
      </c>
      <c r="F3120">
        <v>512</v>
      </c>
      <c r="G3120" t="s">
        <v>303</v>
      </c>
      <c r="H3120" t="s">
        <v>296</v>
      </c>
      <c r="I3120" t="s">
        <v>311</v>
      </c>
      <c r="J3120" t="s">
        <v>295</v>
      </c>
      <c r="K3120">
        <f t="shared" si="103"/>
        <v>0</v>
      </c>
    </row>
    <row r="3121" spans="1:11" x14ac:dyDescent="0.25">
      <c r="A3121" s="75" t="str">
        <f t="shared" si="104"/>
        <v>Infordata_14_config_standardLOW16512FHDDistribuzione Linux</v>
      </c>
      <c r="C3121" s="80" t="s">
        <v>330</v>
      </c>
      <c r="D3121" t="s">
        <v>305</v>
      </c>
      <c r="E3121">
        <v>16</v>
      </c>
      <c r="F3121">
        <v>512</v>
      </c>
      <c r="G3121" t="s">
        <v>303</v>
      </c>
      <c r="H3121" t="s">
        <v>115</v>
      </c>
      <c r="I3121" t="s">
        <v>311</v>
      </c>
      <c r="J3121" t="s">
        <v>295</v>
      </c>
      <c r="K3121">
        <f t="shared" si="103"/>
        <v>0</v>
      </c>
    </row>
    <row r="3122" spans="1:11" x14ac:dyDescent="0.25">
      <c r="A3122" s="75" t="str">
        <f t="shared" si="104"/>
        <v>Infordata_14_config_standardLOW16512FHDWindows 11 Pro Education</v>
      </c>
      <c r="C3122" s="80" t="s">
        <v>330</v>
      </c>
      <c r="D3122" t="s">
        <v>305</v>
      </c>
      <c r="E3122">
        <v>16</v>
      </c>
      <c r="F3122">
        <v>512</v>
      </c>
      <c r="G3122" t="s">
        <v>303</v>
      </c>
      <c r="H3122" t="s">
        <v>304</v>
      </c>
      <c r="I3122" t="s">
        <v>311</v>
      </c>
      <c r="J3122" t="s">
        <v>295</v>
      </c>
      <c r="K3122">
        <f t="shared" si="103"/>
        <v>0</v>
      </c>
    </row>
    <row r="3123" spans="1:11" x14ac:dyDescent="0.25">
      <c r="A3123" s="75" t="str">
        <f t="shared" si="104"/>
        <v>Infordata_14_config_standardLOW16512FHDWindows 11 Pro</v>
      </c>
      <c r="C3123" s="80" t="s">
        <v>330</v>
      </c>
      <c r="D3123" t="s">
        <v>305</v>
      </c>
      <c r="E3123">
        <v>16</v>
      </c>
      <c r="F3123">
        <v>512</v>
      </c>
      <c r="G3123" t="s">
        <v>303</v>
      </c>
      <c r="H3123" t="s">
        <v>296</v>
      </c>
      <c r="I3123" t="s">
        <v>311</v>
      </c>
      <c r="J3123" t="s">
        <v>295</v>
      </c>
      <c r="K3123">
        <f t="shared" si="103"/>
        <v>0</v>
      </c>
    </row>
    <row r="3124" spans="1:11" x14ac:dyDescent="0.25">
      <c r="A3124" s="75" t="str">
        <f t="shared" si="104"/>
        <v>Infordata_14_config_standardMID8256HDDistribuzione Linux</v>
      </c>
      <c r="C3124" s="80" t="s">
        <v>330</v>
      </c>
      <c r="D3124" t="s">
        <v>306</v>
      </c>
      <c r="E3124">
        <v>8</v>
      </c>
      <c r="F3124">
        <v>256</v>
      </c>
      <c r="G3124" t="s">
        <v>114</v>
      </c>
      <c r="H3124" t="s">
        <v>115</v>
      </c>
      <c r="I3124" t="s">
        <v>311</v>
      </c>
      <c r="J3124" t="s">
        <v>295</v>
      </c>
      <c r="K3124">
        <f t="shared" si="103"/>
        <v>0</v>
      </c>
    </row>
    <row r="3125" spans="1:11" x14ac:dyDescent="0.25">
      <c r="A3125" s="75" t="str">
        <f t="shared" si="104"/>
        <v>Infordata_14_config_standardMID8256HDWindows 11 Pro Education</v>
      </c>
      <c r="C3125" s="80" t="s">
        <v>330</v>
      </c>
      <c r="D3125" t="s">
        <v>306</v>
      </c>
      <c r="E3125">
        <v>8</v>
      </c>
      <c r="F3125">
        <v>256</v>
      </c>
      <c r="G3125" t="s">
        <v>114</v>
      </c>
      <c r="H3125" t="s">
        <v>304</v>
      </c>
      <c r="I3125" t="s">
        <v>311</v>
      </c>
      <c r="J3125" t="s">
        <v>295</v>
      </c>
      <c r="K3125">
        <f t="shared" si="103"/>
        <v>0</v>
      </c>
    </row>
    <row r="3126" spans="1:11" x14ac:dyDescent="0.25">
      <c r="A3126" s="75" t="str">
        <f t="shared" si="104"/>
        <v>Infordata_14_config_standardMID8256HDWindows 11 Pro</v>
      </c>
      <c r="C3126" s="80" t="s">
        <v>330</v>
      </c>
      <c r="D3126" t="s">
        <v>306</v>
      </c>
      <c r="E3126">
        <v>8</v>
      </c>
      <c r="F3126">
        <v>256</v>
      </c>
      <c r="G3126" t="s">
        <v>114</v>
      </c>
      <c r="H3126" t="s">
        <v>296</v>
      </c>
      <c r="I3126" t="s">
        <v>311</v>
      </c>
      <c r="J3126" t="s">
        <v>295</v>
      </c>
      <c r="K3126">
        <f t="shared" si="103"/>
        <v>0</v>
      </c>
    </row>
    <row r="3127" spans="1:11" x14ac:dyDescent="0.25">
      <c r="A3127" s="75" t="str">
        <f t="shared" si="104"/>
        <v>Infordata_14_config_standardMID16256HDDistribuzione Linux</v>
      </c>
      <c r="C3127" s="80" t="s">
        <v>330</v>
      </c>
      <c r="D3127" t="s">
        <v>306</v>
      </c>
      <c r="E3127">
        <v>16</v>
      </c>
      <c r="F3127">
        <v>256</v>
      </c>
      <c r="G3127" t="s">
        <v>114</v>
      </c>
      <c r="H3127" t="s">
        <v>115</v>
      </c>
      <c r="I3127" t="s">
        <v>311</v>
      </c>
      <c r="J3127" t="s">
        <v>295</v>
      </c>
      <c r="K3127">
        <f t="shared" si="103"/>
        <v>0</v>
      </c>
    </row>
    <row r="3128" spans="1:11" x14ac:dyDescent="0.25">
      <c r="A3128" s="75" t="str">
        <f t="shared" si="104"/>
        <v>Infordata_14_config_standardMID16256HDWindows 11 Pro Education</v>
      </c>
      <c r="C3128" s="80" t="s">
        <v>330</v>
      </c>
      <c r="D3128" t="s">
        <v>306</v>
      </c>
      <c r="E3128">
        <v>16</v>
      </c>
      <c r="F3128">
        <v>256</v>
      </c>
      <c r="G3128" t="s">
        <v>114</v>
      </c>
      <c r="H3128" t="s">
        <v>304</v>
      </c>
      <c r="I3128" t="s">
        <v>311</v>
      </c>
      <c r="J3128" t="s">
        <v>295</v>
      </c>
      <c r="K3128">
        <f t="shared" si="103"/>
        <v>0</v>
      </c>
    </row>
    <row r="3129" spans="1:11" x14ac:dyDescent="0.25">
      <c r="A3129" s="75" t="str">
        <f t="shared" si="104"/>
        <v>Infordata_14_config_standardMID16256HDWindows 11 Pro</v>
      </c>
      <c r="C3129" s="80" t="s">
        <v>330</v>
      </c>
      <c r="D3129" t="s">
        <v>306</v>
      </c>
      <c r="E3129">
        <v>16</v>
      </c>
      <c r="F3129">
        <v>256</v>
      </c>
      <c r="G3129" t="s">
        <v>114</v>
      </c>
      <c r="H3129" t="s">
        <v>296</v>
      </c>
      <c r="I3129" t="s">
        <v>311</v>
      </c>
      <c r="J3129" t="s">
        <v>295</v>
      </c>
      <c r="K3129">
        <f t="shared" si="103"/>
        <v>0</v>
      </c>
    </row>
    <row r="3130" spans="1:11" x14ac:dyDescent="0.25">
      <c r="A3130" s="75" t="str">
        <f t="shared" si="104"/>
        <v>Infordata_14_config_standardMID8512HDDistribuzione Linux</v>
      </c>
      <c r="C3130" s="80" t="s">
        <v>330</v>
      </c>
      <c r="D3130" t="s">
        <v>306</v>
      </c>
      <c r="E3130">
        <v>8</v>
      </c>
      <c r="F3130">
        <v>512</v>
      </c>
      <c r="G3130" t="s">
        <v>114</v>
      </c>
      <c r="H3130" t="s">
        <v>115</v>
      </c>
      <c r="I3130" t="s">
        <v>311</v>
      </c>
      <c r="J3130" t="s">
        <v>295</v>
      </c>
      <c r="K3130">
        <f t="shared" si="103"/>
        <v>0</v>
      </c>
    </row>
    <row r="3131" spans="1:11" x14ac:dyDescent="0.25">
      <c r="A3131" s="75" t="str">
        <f t="shared" si="104"/>
        <v>Infordata_14_config_standardMID8512HDWindows 11 Pro Education</v>
      </c>
      <c r="C3131" s="80" t="s">
        <v>330</v>
      </c>
      <c r="D3131" t="s">
        <v>306</v>
      </c>
      <c r="E3131">
        <v>8</v>
      </c>
      <c r="F3131">
        <v>512</v>
      </c>
      <c r="G3131" t="s">
        <v>114</v>
      </c>
      <c r="H3131" t="s">
        <v>304</v>
      </c>
      <c r="I3131" t="s">
        <v>311</v>
      </c>
      <c r="J3131" t="s">
        <v>295</v>
      </c>
      <c r="K3131">
        <f t="shared" si="103"/>
        <v>0</v>
      </c>
    </row>
    <row r="3132" spans="1:11" x14ac:dyDescent="0.25">
      <c r="A3132" s="75" t="str">
        <f t="shared" si="104"/>
        <v>Infordata_14_config_standardMID8512HDWindows 11 Pro</v>
      </c>
      <c r="C3132" s="80" t="s">
        <v>330</v>
      </c>
      <c r="D3132" t="s">
        <v>306</v>
      </c>
      <c r="E3132">
        <v>8</v>
      </c>
      <c r="F3132">
        <v>512</v>
      </c>
      <c r="G3132" t="s">
        <v>114</v>
      </c>
      <c r="H3132" t="s">
        <v>296</v>
      </c>
      <c r="I3132" t="s">
        <v>311</v>
      </c>
      <c r="J3132" t="s">
        <v>295</v>
      </c>
      <c r="K3132">
        <f t="shared" si="103"/>
        <v>0</v>
      </c>
    </row>
    <row r="3133" spans="1:11" x14ac:dyDescent="0.25">
      <c r="A3133" s="75" t="str">
        <f t="shared" si="104"/>
        <v>Infordata_14_config_standardMID16512HDDistribuzione Linux</v>
      </c>
      <c r="C3133" s="80" t="s">
        <v>330</v>
      </c>
      <c r="D3133" t="s">
        <v>306</v>
      </c>
      <c r="E3133">
        <v>16</v>
      </c>
      <c r="F3133">
        <v>512</v>
      </c>
      <c r="G3133" t="s">
        <v>114</v>
      </c>
      <c r="H3133" t="s">
        <v>115</v>
      </c>
      <c r="I3133" t="s">
        <v>311</v>
      </c>
      <c r="J3133" t="s">
        <v>295</v>
      </c>
      <c r="K3133">
        <f t="shared" si="103"/>
        <v>0</v>
      </c>
    </row>
    <row r="3134" spans="1:11" x14ac:dyDescent="0.25">
      <c r="A3134" s="75" t="str">
        <f t="shared" si="104"/>
        <v>Infordata_14_config_standardMID16512HDWindows 11 Pro Education</v>
      </c>
      <c r="C3134" s="80" t="s">
        <v>330</v>
      </c>
      <c r="D3134" t="s">
        <v>306</v>
      </c>
      <c r="E3134">
        <v>16</v>
      </c>
      <c r="F3134">
        <v>512</v>
      </c>
      <c r="G3134" t="s">
        <v>114</v>
      </c>
      <c r="H3134" t="s">
        <v>304</v>
      </c>
      <c r="I3134" t="s">
        <v>311</v>
      </c>
      <c r="J3134" t="s">
        <v>295</v>
      </c>
      <c r="K3134">
        <f t="shared" si="103"/>
        <v>0</v>
      </c>
    </row>
    <row r="3135" spans="1:11" x14ac:dyDescent="0.25">
      <c r="A3135" s="75" t="str">
        <f t="shared" si="104"/>
        <v>Infordata_14_config_standardMID16512HDWindows 11 Pro</v>
      </c>
      <c r="C3135" s="80" t="s">
        <v>330</v>
      </c>
      <c r="D3135" t="s">
        <v>306</v>
      </c>
      <c r="E3135">
        <v>16</v>
      </c>
      <c r="F3135">
        <v>512</v>
      </c>
      <c r="G3135" t="s">
        <v>114</v>
      </c>
      <c r="H3135" t="s">
        <v>296</v>
      </c>
      <c r="I3135" t="s">
        <v>311</v>
      </c>
      <c r="J3135" t="s">
        <v>295</v>
      </c>
      <c r="K3135">
        <f t="shared" si="103"/>
        <v>0</v>
      </c>
    </row>
    <row r="3136" spans="1:11" x14ac:dyDescent="0.25">
      <c r="A3136" s="75" t="str">
        <f t="shared" si="104"/>
        <v>Infordata_14_config_standardMID8256FHDDistribuzione Linux</v>
      </c>
      <c r="C3136" s="80" t="s">
        <v>330</v>
      </c>
      <c r="D3136" t="s">
        <v>306</v>
      </c>
      <c r="E3136">
        <v>8</v>
      </c>
      <c r="F3136">
        <v>256</v>
      </c>
      <c r="G3136" t="s">
        <v>303</v>
      </c>
      <c r="H3136" t="s">
        <v>115</v>
      </c>
      <c r="I3136" t="s">
        <v>311</v>
      </c>
      <c r="J3136" t="s">
        <v>295</v>
      </c>
      <c r="K3136">
        <f t="shared" si="103"/>
        <v>0</v>
      </c>
    </row>
    <row r="3137" spans="1:11" x14ac:dyDescent="0.25">
      <c r="A3137" s="75" t="str">
        <f t="shared" si="104"/>
        <v>Infordata_14_config_standardMID8256FHDWindows 11 Pro Education</v>
      </c>
      <c r="C3137" s="80" t="s">
        <v>330</v>
      </c>
      <c r="D3137" t="s">
        <v>306</v>
      </c>
      <c r="E3137">
        <v>8</v>
      </c>
      <c r="F3137">
        <v>256</v>
      </c>
      <c r="G3137" t="s">
        <v>303</v>
      </c>
      <c r="H3137" t="s">
        <v>304</v>
      </c>
      <c r="I3137" t="s">
        <v>311</v>
      </c>
      <c r="J3137" t="s">
        <v>295</v>
      </c>
      <c r="K3137">
        <f t="shared" si="103"/>
        <v>0</v>
      </c>
    </row>
    <row r="3138" spans="1:11" x14ac:dyDescent="0.25">
      <c r="A3138" s="75" t="str">
        <f t="shared" si="104"/>
        <v>Infordata_14_config_standardMID8256FHDWindows 11 Pro</v>
      </c>
      <c r="C3138" s="80" t="s">
        <v>330</v>
      </c>
      <c r="D3138" t="s">
        <v>306</v>
      </c>
      <c r="E3138">
        <v>8</v>
      </c>
      <c r="F3138">
        <v>256</v>
      </c>
      <c r="G3138" t="s">
        <v>303</v>
      </c>
      <c r="H3138" t="s">
        <v>296</v>
      </c>
      <c r="I3138" t="s">
        <v>311</v>
      </c>
      <c r="J3138" t="s">
        <v>295</v>
      </c>
      <c r="K3138">
        <f t="shared" si="103"/>
        <v>0</v>
      </c>
    </row>
    <row r="3139" spans="1:11" x14ac:dyDescent="0.25">
      <c r="A3139" s="75" t="str">
        <f t="shared" si="104"/>
        <v>Infordata_14_config_standardMID16256FHDDistribuzione Linux</v>
      </c>
      <c r="C3139" s="80" t="s">
        <v>330</v>
      </c>
      <c r="D3139" t="s">
        <v>306</v>
      </c>
      <c r="E3139">
        <v>16</v>
      </c>
      <c r="F3139">
        <v>256</v>
      </c>
      <c r="G3139" t="s">
        <v>303</v>
      </c>
      <c r="H3139" t="s">
        <v>115</v>
      </c>
      <c r="I3139" t="s">
        <v>311</v>
      </c>
      <c r="J3139" t="s">
        <v>295</v>
      </c>
      <c r="K3139">
        <f t="shared" si="103"/>
        <v>0</v>
      </c>
    </row>
    <row r="3140" spans="1:11" x14ac:dyDescent="0.25">
      <c r="A3140" s="75" t="str">
        <f t="shared" si="104"/>
        <v>Infordata_14_config_standardMID16256FHDWindows 11 Pro Education</v>
      </c>
      <c r="C3140" s="80" t="s">
        <v>330</v>
      </c>
      <c r="D3140" t="s">
        <v>306</v>
      </c>
      <c r="E3140">
        <v>16</v>
      </c>
      <c r="F3140">
        <v>256</v>
      </c>
      <c r="G3140" t="s">
        <v>303</v>
      </c>
      <c r="H3140" t="s">
        <v>304</v>
      </c>
      <c r="I3140" t="s">
        <v>311</v>
      </c>
      <c r="J3140" t="s">
        <v>295</v>
      </c>
      <c r="K3140">
        <f t="shared" si="103"/>
        <v>0</v>
      </c>
    </row>
    <row r="3141" spans="1:11" x14ac:dyDescent="0.25">
      <c r="A3141" s="75" t="str">
        <f t="shared" si="104"/>
        <v>Infordata_14_config_standardMID16256FHDWindows 11 Pro</v>
      </c>
      <c r="C3141" s="80" t="s">
        <v>330</v>
      </c>
      <c r="D3141" t="s">
        <v>306</v>
      </c>
      <c r="E3141">
        <v>16</v>
      </c>
      <c r="F3141">
        <v>256</v>
      </c>
      <c r="G3141" t="s">
        <v>303</v>
      </c>
      <c r="H3141" t="s">
        <v>296</v>
      </c>
      <c r="I3141" t="s">
        <v>311</v>
      </c>
      <c r="J3141" t="s">
        <v>295</v>
      </c>
      <c r="K3141">
        <f t="shared" si="103"/>
        <v>0</v>
      </c>
    </row>
    <row r="3142" spans="1:11" x14ac:dyDescent="0.25">
      <c r="A3142" s="75" t="str">
        <f t="shared" si="104"/>
        <v>Infordata_14_config_standardMID8512FHDDistribuzione Linux</v>
      </c>
      <c r="C3142" s="80" t="s">
        <v>330</v>
      </c>
      <c r="D3142" t="s">
        <v>306</v>
      </c>
      <c r="E3142">
        <v>8</v>
      </c>
      <c r="F3142">
        <v>512</v>
      </c>
      <c r="G3142" t="s">
        <v>303</v>
      </c>
      <c r="H3142" t="s">
        <v>115</v>
      </c>
      <c r="I3142" t="s">
        <v>311</v>
      </c>
      <c r="J3142" t="s">
        <v>295</v>
      </c>
      <c r="K3142">
        <f t="shared" si="103"/>
        <v>0</v>
      </c>
    </row>
    <row r="3143" spans="1:11" x14ac:dyDescent="0.25">
      <c r="A3143" s="75" t="str">
        <f t="shared" si="104"/>
        <v>Infordata_14_config_standardMID8512FHDWindows 11 Pro Education</v>
      </c>
      <c r="C3143" s="80" t="s">
        <v>330</v>
      </c>
      <c r="D3143" t="s">
        <v>306</v>
      </c>
      <c r="E3143">
        <v>8</v>
      </c>
      <c r="F3143">
        <v>512</v>
      </c>
      <c r="G3143" t="s">
        <v>303</v>
      </c>
      <c r="H3143" t="s">
        <v>304</v>
      </c>
      <c r="I3143" t="s">
        <v>311</v>
      </c>
      <c r="J3143" t="s">
        <v>295</v>
      </c>
      <c r="K3143">
        <f t="shared" si="103"/>
        <v>0</v>
      </c>
    </row>
    <row r="3144" spans="1:11" x14ac:dyDescent="0.25">
      <c r="A3144" s="75" t="str">
        <f t="shared" si="104"/>
        <v>Infordata_14_config_standardMID8512FHDWindows 11 Pro</v>
      </c>
      <c r="C3144" s="80" t="s">
        <v>330</v>
      </c>
      <c r="D3144" t="s">
        <v>306</v>
      </c>
      <c r="E3144">
        <v>8</v>
      </c>
      <c r="F3144">
        <v>512</v>
      </c>
      <c r="G3144" t="s">
        <v>303</v>
      </c>
      <c r="H3144" t="s">
        <v>296</v>
      </c>
      <c r="I3144" t="s">
        <v>311</v>
      </c>
      <c r="J3144" t="s">
        <v>295</v>
      </c>
      <c r="K3144">
        <f t="shared" si="103"/>
        <v>0</v>
      </c>
    </row>
    <row r="3145" spans="1:11" x14ac:dyDescent="0.25">
      <c r="A3145" s="75" t="str">
        <f t="shared" si="104"/>
        <v>Infordata_14_config_standardMID16512FHDDistribuzione Linux</v>
      </c>
      <c r="C3145" s="80" t="s">
        <v>330</v>
      </c>
      <c r="D3145" t="s">
        <v>306</v>
      </c>
      <c r="E3145">
        <v>16</v>
      </c>
      <c r="F3145">
        <v>512</v>
      </c>
      <c r="G3145" t="s">
        <v>303</v>
      </c>
      <c r="H3145" t="s">
        <v>115</v>
      </c>
      <c r="I3145" t="s">
        <v>311</v>
      </c>
      <c r="J3145" t="s">
        <v>295</v>
      </c>
      <c r="K3145">
        <f t="shared" si="103"/>
        <v>0</v>
      </c>
    </row>
    <row r="3146" spans="1:11" x14ac:dyDescent="0.25">
      <c r="A3146" s="75" t="str">
        <f t="shared" si="104"/>
        <v>Infordata_14_config_standardMID16512FHDWindows 11 Pro Education</v>
      </c>
      <c r="C3146" s="80" t="s">
        <v>330</v>
      </c>
      <c r="D3146" t="s">
        <v>306</v>
      </c>
      <c r="E3146">
        <v>16</v>
      </c>
      <c r="F3146">
        <v>512</v>
      </c>
      <c r="G3146" t="s">
        <v>303</v>
      </c>
      <c r="H3146" t="s">
        <v>304</v>
      </c>
      <c r="I3146" t="s">
        <v>311</v>
      </c>
      <c r="J3146" t="s">
        <v>295</v>
      </c>
      <c r="K3146">
        <f t="shared" si="103"/>
        <v>0</v>
      </c>
    </row>
    <row r="3147" spans="1:11" x14ac:dyDescent="0.25">
      <c r="A3147" s="75" t="str">
        <f t="shared" si="104"/>
        <v>Infordata_14_config_standardMID16512FHDWindows 11 Pro</v>
      </c>
      <c r="C3147" s="80" t="s">
        <v>330</v>
      </c>
      <c r="D3147" t="s">
        <v>306</v>
      </c>
      <c r="E3147">
        <v>16</v>
      </c>
      <c r="F3147">
        <v>512</v>
      </c>
      <c r="G3147" t="s">
        <v>303</v>
      </c>
      <c r="H3147" t="s">
        <v>296</v>
      </c>
      <c r="I3147" t="s">
        <v>311</v>
      </c>
      <c r="J3147" t="s">
        <v>295</v>
      </c>
      <c r="K3147">
        <f t="shared" si="103"/>
        <v>0</v>
      </c>
    </row>
    <row r="3148" spans="1:11" x14ac:dyDescent="0.25">
      <c r="A3148" s="75" t="str">
        <f t="shared" si="104"/>
        <v>Infordata_14_config_standardHIGH8256HDDistribuzione Linux</v>
      </c>
      <c r="C3148" s="80" t="s">
        <v>330</v>
      </c>
      <c r="D3148" t="s">
        <v>307</v>
      </c>
      <c r="E3148">
        <v>8</v>
      </c>
      <c r="F3148">
        <v>256</v>
      </c>
      <c r="G3148" t="s">
        <v>114</v>
      </c>
      <c r="H3148" t="s">
        <v>115</v>
      </c>
      <c r="I3148" t="s">
        <v>311</v>
      </c>
      <c r="J3148" t="s">
        <v>295</v>
      </c>
      <c r="K3148">
        <f t="shared" si="103"/>
        <v>0</v>
      </c>
    </row>
    <row r="3149" spans="1:11" x14ac:dyDescent="0.25">
      <c r="A3149" s="75" t="str">
        <f t="shared" si="104"/>
        <v>Infordata_14_config_standardHIGH8256HDWindows 11 Pro Education</v>
      </c>
      <c r="C3149" s="80" t="s">
        <v>330</v>
      </c>
      <c r="D3149" t="s">
        <v>307</v>
      </c>
      <c r="E3149">
        <v>8</v>
      </c>
      <c r="F3149">
        <v>256</v>
      </c>
      <c r="G3149" t="s">
        <v>114</v>
      </c>
      <c r="H3149" t="s">
        <v>304</v>
      </c>
      <c r="I3149" t="s">
        <v>311</v>
      </c>
      <c r="J3149" t="s">
        <v>295</v>
      </c>
      <c r="K3149">
        <f t="shared" ref="K3149:K3212" si="105">+IF(J3149="NO",0,1)</f>
        <v>0</v>
      </c>
    </row>
    <row r="3150" spans="1:11" x14ac:dyDescent="0.25">
      <c r="A3150" s="75" t="str">
        <f t="shared" si="104"/>
        <v>Infordata_14_config_standardHIGH8256HDWindows 11 Pro</v>
      </c>
      <c r="C3150" s="80" t="s">
        <v>330</v>
      </c>
      <c r="D3150" t="s">
        <v>307</v>
      </c>
      <c r="E3150">
        <v>8</v>
      </c>
      <c r="F3150">
        <v>256</v>
      </c>
      <c r="G3150" t="s">
        <v>114</v>
      </c>
      <c r="H3150" t="s">
        <v>296</v>
      </c>
      <c r="I3150" t="s">
        <v>311</v>
      </c>
      <c r="J3150" t="s">
        <v>295</v>
      </c>
      <c r="K3150">
        <f t="shared" si="105"/>
        <v>0</v>
      </c>
    </row>
    <row r="3151" spans="1:11" x14ac:dyDescent="0.25">
      <c r="A3151" s="75" t="str">
        <f t="shared" si="104"/>
        <v>Infordata_14_config_standardHIGH16256HDDistribuzione Linux</v>
      </c>
      <c r="C3151" s="80" t="s">
        <v>330</v>
      </c>
      <c r="D3151" t="s">
        <v>307</v>
      </c>
      <c r="E3151">
        <v>16</v>
      </c>
      <c r="F3151">
        <v>256</v>
      </c>
      <c r="G3151" t="s">
        <v>114</v>
      </c>
      <c r="H3151" t="s">
        <v>115</v>
      </c>
      <c r="I3151" t="s">
        <v>311</v>
      </c>
      <c r="J3151" t="s">
        <v>295</v>
      </c>
      <c r="K3151">
        <f t="shared" si="105"/>
        <v>0</v>
      </c>
    </row>
    <row r="3152" spans="1:11" x14ac:dyDescent="0.25">
      <c r="A3152" s="75" t="str">
        <f t="shared" si="104"/>
        <v>Infordata_14_config_standardHIGH16256HDWindows 11 Pro Education</v>
      </c>
      <c r="C3152" s="80" t="s">
        <v>330</v>
      </c>
      <c r="D3152" t="s">
        <v>307</v>
      </c>
      <c r="E3152">
        <v>16</v>
      </c>
      <c r="F3152">
        <v>256</v>
      </c>
      <c r="G3152" t="s">
        <v>114</v>
      </c>
      <c r="H3152" t="s">
        <v>304</v>
      </c>
      <c r="I3152" t="s">
        <v>311</v>
      </c>
      <c r="J3152" t="s">
        <v>295</v>
      </c>
      <c r="K3152">
        <f t="shared" si="105"/>
        <v>0</v>
      </c>
    </row>
    <row r="3153" spans="1:11" x14ac:dyDescent="0.25">
      <c r="A3153" s="75" t="str">
        <f t="shared" si="104"/>
        <v>Infordata_14_config_standardHIGH16256HDWindows 11 Pro</v>
      </c>
      <c r="C3153" s="80" t="s">
        <v>330</v>
      </c>
      <c r="D3153" t="s">
        <v>307</v>
      </c>
      <c r="E3153">
        <v>16</v>
      </c>
      <c r="F3153">
        <v>256</v>
      </c>
      <c r="G3153" t="s">
        <v>114</v>
      </c>
      <c r="H3153" t="s">
        <v>296</v>
      </c>
      <c r="I3153" t="s">
        <v>311</v>
      </c>
      <c r="J3153" t="s">
        <v>295</v>
      </c>
      <c r="K3153">
        <f t="shared" si="105"/>
        <v>0</v>
      </c>
    </row>
    <row r="3154" spans="1:11" x14ac:dyDescent="0.25">
      <c r="A3154" s="75" t="str">
        <f t="shared" si="104"/>
        <v>Infordata_14_config_standardHIGH8512HDDistribuzione Linux</v>
      </c>
      <c r="C3154" s="80" t="s">
        <v>330</v>
      </c>
      <c r="D3154" t="s">
        <v>307</v>
      </c>
      <c r="E3154">
        <v>8</v>
      </c>
      <c r="F3154">
        <v>512</v>
      </c>
      <c r="G3154" t="s">
        <v>114</v>
      </c>
      <c r="H3154" t="s">
        <v>115</v>
      </c>
      <c r="I3154" t="s">
        <v>311</v>
      </c>
      <c r="J3154" t="s">
        <v>295</v>
      </c>
      <c r="K3154">
        <f t="shared" si="105"/>
        <v>0</v>
      </c>
    </row>
    <row r="3155" spans="1:11" x14ac:dyDescent="0.25">
      <c r="A3155" s="75" t="str">
        <f t="shared" si="104"/>
        <v>Infordata_14_config_standardHIGH8512HDWindows 11 Pro Education</v>
      </c>
      <c r="C3155" s="80" t="s">
        <v>330</v>
      </c>
      <c r="D3155" t="s">
        <v>307</v>
      </c>
      <c r="E3155">
        <v>8</v>
      </c>
      <c r="F3155">
        <v>512</v>
      </c>
      <c r="G3155" t="s">
        <v>114</v>
      </c>
      <c r="H3155" t="s">
        <v>304</v>
      </c>
      <c r="I3155" t="s">
        <v>311</v>
      </c>
      <c r="J3155" t="s">
        <v>295</v>
      </c>
      <c r="K3155">
        <f t="shared" si="105"/>
        <v>0</v>
      </c>
    </row>
    <row r="3156" spans="1:11" x14ac:dyDescent="0.25">
      <c r="A3156" s="75" t="str">
        <f t="shared" si="104"/>
        <v>Infordata_14_config_standardHIGH8512HDWindows 11 Pro</v>
      </c>
      <c r="C3156" s="80" t="s">
        <v>330</v>
      </c>
      <c r="D3156" t="s">
        <v>307</v>
      </c>
      <c r="E3156">
        <v>8</v>
      </c>
      <c r="F3156">
        <v>512</v>
      </c>
      <c r="G3156" t="s">
        <v>114</v>
      </c>
      <c r="H3156" t="s">
        <v>296</v>
      </c>
      <c r="I3156" t="s">
        <v>311</v>
      </c>
      <c r="J3156" t="s">
        <v>295</v>
      </c>
      <c r="K3156">
        <f t="shared" si="105"/>
        <v>0</v>
      </c>
    </row>
    <row r="3157" spans="1:11" x14ac:dyDescent="0.25">
      <c r="A3157" s="75" t="str">
        <f t="shared" si="104"/>
        <v>Infordata_14_config_standardHIGH16512HDDistribuzione Linux</v>
      </c>
      <c r="C3157" s="80" t="s">
        <v>330</v>
      </c>
      <c r="D3157" t="s">
        <v>307</v>
      </c>
      <c r="E3157">
        <v>16</v>
      </c>
      <c r="F3157">
        <v>512</v>
      </c>
      <c r="G3157" t="s">
        <v>114</v>
      </c>
      <c r="H3157" t="s">
        <v>115</v>
      </c>
      <c r="I3157" t="s">
        <v>311</v>
      </c>
      <c r="J3157" t="s">
        <v>295</v>
      </c>
      <c r="K3157">
        <f t="shared" si="105"/>
        <v>0</v>
      </c>
    </row>
    <row r="3158" spans="1:11" x14ac:dyDescent="0.25">
      <c r="A3158" s="75" t="str">
        <f t="shared" si="104"/>
        <v>Infordata_14_config_standardHIGH16512HDWindows 11 Pro Education</v>
      </c>
      <c r="C3158" s="80" t="s">
        <v>330</v>
      </c>
      <c r="D3158" t="s">
        <v>307</v>
      </c>
      <c r="E3158">
        <v>16</v>
      </c>
      <c r="F3158">
        <v>512</v>
      </c>
      <c r="G3158" t="s">
        <v>114</v>
      </c>
      <c r="H3158" t="s">
        <v>304</v>
      </c>
      <c r="I3158" t="s">
        <v>311</v>
      </c>
      <c r="J3158" t="s">
        <v>295</v>
      </c>
      <c r="K3158">
        <f t="shared" si="105"/>
        <v>0</v>
      </c>
    </row>
    <row r="3159" spans="1:11" x14ac:dyDescent="0.25">
      <c r="A3159" s="75" t="str">
        <f t="shared" si="104"/>
        <v>Infordata_14_config_standardHIGH16512HDWindows 11 Pro</v>
      </c>
      <c r="C3159" s="80" t="s">
        <v>330</v>
      </c>
      <c r="D3159" t="s">
        <v>307</v>
      </c>
      <c r="E3159">
        <v>16</v>
      </c>
      <c r="F3159">
        <v>512</v>
      </c>
      <c r="G3159" t="s">
        <v>114</v>
      </c>
      <c r="H3159" t="s">
        <v>296</v>
      </c>
      <c r="I3159" t="s">
        <v>311</v>
      </c>
      <c r="J3159" t="s">
        <v>295</v>
      </c>
      <c r="K3159">
        <f t="shared" si="105"/>
        <v>0</v>
      </c>
    </row>
    <row r="3160" spans="1:11" x14ac:dyDescent="0.25">
      <c r="A3160" s="75" t="str">
        <f t="shared" si="104"/>
        <v>Infordata_14_config_standardHIGH8256FHDDistribuzione Linux</v>
      </c>
      <c r="C3160" s="80" t="s">
        <v>330</v>
      </c>
      <c r="D3160" t="s">
        <v>307</v>
      </c>
      <c r="E3160">
        <v>8</v>
      </c>
      <c r="F3160">
        <v>256</v>
      </c>
      <c r="G3160" t="s">
        <v>303</v>
      </c>
      <c r="H3160" t="s">
        <v>115</v>
      </c>
      <c r="I3160" t="s">
        <v>311</v>
      </c>
      <c r="J3160" t="s">
        <v>295</v>
      </c>
      <c r="K3160">
        <f t="shared" si="105"/>
        <v>0</v>
      </c>
    </row>
    <row r="3161" spans="1:11" x14ac:dyDescent="0.25">
      <c r="A3161" s="75" t="str">
        <f t="shared" si="104"/>
        <v>Infordata_14_config_standardHIGH8256FHDWindows 11 Pro Education</v>
      </c>
      <c r="C3161" s="80" t="s">
        <v>330</v>
      </c>
      <c r="D3161" t="s">
        <v>307</v>
      </c>
      <c r="E3161">
        <v>8</v>
      </c>
      <c r="F3161">
        <v>256</v>
      </c>
      <c r="G3161" t="s">
        <v>303</v>
      </c>
      <c r="H3161" t="s">
        <v>304</v>
      </c>
      <c r="I3161" t="s">
        <v>311</v>
      </c>
      <c r="J3161" t="s">
        <v>295</v>
      </c>
      <c r="K3161">
        <f t="shared" si="105"/>
        <v>0</v>
      </c>
    </row>
    <row r="3162" spans="1:11" x14ac:dyDescent="0.25">
      <c r="A3162" s="75" t="str">
        <f t="shared" si="104"/>
        <v>Infordata_14_config_standardHIGH8256FHDWindows 11 Pro</v>
      </c>
      <c r="C3162" s="80" t="s">
        <v>330</v>
      </c>
      <c r="D3162" t="s">
        <v>307</v>
      </c>
      <c r="E3162">
        <v>8</v>
      </c>
      <c r="F3162">
        <v>256</v>
      </c>
      <c r="G3162" t="s">
        <v>303</v>
      </c>
      <c r="H3162" t="s">
        <v>296</v>
      </c>
      <c r="I3162" t="s">
        <v>311</v>
      </c>
      <c r="J3162" t="s">
        <v>295</v>
      </c>
      <c r="K3162">
        <f t="shared" si="105"/>
        <v>0</v>
      </c>
    </row>
    <row r="3163" spans="1:11" x14ac:dyDescent="0.25">
      <c r="A3163" s="75" t="str">
        <f t="shared" si="104"/>
        <v>Infordata_14_config_standardHIGH16256FHDDistribuzione Linux</v>
      </c>
      <c r="C3163" s="80" t="s">
        <v>330</v>
      </c>
      <c r="D3163" t="s">
        <v>307</v>
      </c>
      <c r="E3163">
        <v>16</v>
      </c>
      <c r="F3163">
        <v>256</v>
      </c>
      <c r="G3163" t="s">
        <v>303</v>
      </c>
      <c r="H3163" t="s">
        <v>115</v>
      </c>
      <c r="I3163" t="s">
        <v>311</v>
      </c>
      <c r="J3163" t="s">
        <v>295</v>
      </c>
      <c r="K3163">
        <f t="shared" si="105"/>
        <v>0</v>
      </c>
    </row>
    <row r="3164" spans="1:11" x14ac:dyDescent="0.25">
      <c r="A3164" s="75" t="str">
        <f t="shared" si="104"/>
        <v>Infordata_14_config_standardHIGH16256FHDWindows 11 Pro Education</v>
      </c>
      <c r="C3164" s="80" t="s">
        <v>330</v>
      </c>
      <c r="D3164" t="s">
        <v>307</v>
      </c>
      <c r="E3164">
        <v>16</v>
      </c>
      <c r="F3164">
        <v>256</v>
      </c>
      <c r="G3164" t="s">
        <v>303</v>
      </c>
      <c r="H3164" t="s">
        <v>304</v>
      </c>
      <c r="I3164" t="s">
        <v>311</v>
      </c>
      <c r="J3164" t="s">
        <v>295</v>
      </c>
      <c r="K3164">
        <f t="shared" si="105"/>
        <v>0</v>
      </c>
    </row>
    <row r="3165" spans="1:11" x14ac:dyDescent="0.25">
      <c r="A3165" s="75" t="str">
        <f t="shared" si="104"/>
        <v>Infordata_14_config_standardHIGH16256FHDWindows 11 Pro</v>
      </c>
      <c r="C3165" s="80" t="s">
        <v>330</v>
      </c>
      <c r="D3165" t="s">
        <v>307</v>
      </c>
      <c r="E3165">
        <v>16</v>
      </c>
      <c r="F3165">
        <v>256</v>
      </c>
      <c r="G3165" t="s">
        <v>303</v>
      </c>
      <c r="H3165" t="s">
        <v>296</v>
      </c>
      <c r="I3165" t="s">
        <v>311</v>
      </c>
      <c r="J3165" t="s">
        <v>295</v>
      </c>
      <c r="K3165">
        <f t="shared" si="105"/>
        <v>0</v>
      </c>
    </row>
    <row r="3166" spans="1:11" x14ac:dyDescent="0.25">
      <c r="A3166" s="75" t="str">
        <f t="shared" si="104"/>
        <v>Infordata_14_config_standardHIGH8512FHDDistribuzione Linux</v>
      </c>
      <c r="C3166" s="80" t="s">
        <v>330</v>
      </c>
      <c r="D3166" t="s">
        <v>307</v>
      </c>
      <c r="E3166">
        <v>8</v>
      </c>
      <c r="F3166">
        <v>512</v>
      </c>
      <c r="G3166" t="s">
        <v>303</v>
      </c>
      <c r="H3166" t="s">
        <v>115</v>
      </c>
      <c r="I3166" t="s">
        <v>311</v>
      </c>
      <c r="J3166" t="s">
        <v>295</v>
      </c>
      <c r="K3166">
        <f t="shared" si="105"/>
        <v>0</v>
      </c>
    </row>
    <row r="3167" spans="1:11" x14ac:dyDescent="0.25">
      <c r="A3167" s="75" t="str">
        <f t="shared" si="104"/>
        <v>Infordata_14_config_standardHIGH8512FHDWindows 11 Pro Education</v>
      </c>
      <c r="C3167" s="80" t="s">
        <v>330</v>
      </c>
      <c r="D3167" t="s">
        <v>307</v>
      </c>
      <c r="E3167">
        <v>8</v>
      </c>
      <c r="F3167">
        <v>512</v>
      </c>
      <c r="G3167" t="s">
        <v>303</v>
      </c>
      <c r="H3167" t="s">
        <v>304</v>
      </c>
      <c r="I3167" t="s">
        <v>311</v>
      </c>
      <c r="J3167" t="s">
        <v>295</v>
      </c>
      <c r="K3167">
        <f t="shared" si="105"/>
        <v>0</v>
      </c>
    </row>
    <row r="3168" spans="1:11" x14ac:dyDescent="0.25">
      <c r="A3168" s="75" t="str">
        <f t="shared" si="104"/>
        <v>Infordata_14_config_standardHIGH8512FHDWindows 11 Pro</v>
      </c>
      <c r="C3168" s="80" t="s">
        <v>330</v>
      </c>
      <c r="D3168" t="s">
        <v>307</v>
      </c>
      <c r="E3168">
        <v>8</v>
      </c>
      <c r="F3168">
        <v>512</v>
      </c>
      <c r="G3168" t="s">
        <v>303</v>
      </c>
      <c r="H3168" t="s">
        <v>296</v>
      </c>
      <c r="I3168" t="s">
        <v>311</v>
      </c>
      <c r="J3168" t="s">
        <v>295</v>
      </c>
      <c r="K3168">
        <f t="shared" si="105"/>
        <v>0</v>
      </c>
    </row>
    <row r="3169" spans="1:11" x14ac:dyDescent="0.25">
      <c r="A3169" s="75" t="str">
        <f t="shared" si="104"/>
        <v>Infordata_14_config_standardHIGH16512FHDDistribuzione Linux</v>
      </c>
      <c r="C3169" s="80" t="s">
        <v>330</v>
      </c>
      <c r="D3169" t="s">
        <v>307</v>
      </c>
      <c r="E3169">
        <v>16</v>
      </c>
      <c r="F3169">
        <v>512</v>
      </c>
      <c r="G3169" t="s">
        <v>303</v>
      </c>
      <c r="H3169" t="s">
        <v>115</v>
      </c>
      <c r="I3169" t="s">
        <v>311</v>
      </c>
      <c r="J3169" t="s">
        <v>295</v>
      </c>
      <c r="K3169">
        <f t="shared" si="105"/>
        <v>0</v>
      </c>
    </row>
    <row r="3170" spans="1:11" x14ac:dyDescent="0.25">
      <c r="A3170" s="75" t="str">
        <f t="shared" si="104"/>
        <v>Infordata_14_config_standardHIGH16512FHDWindows 11 Pro Education</v>
      </c>
      <c r="C3170" s="80" t="s">
        <v>330</v>
      </c>
      <c r="D3170" t="s">
        <v>307</v>
      </c>
      <c r="E3170">
        <v>16</v>
      </c>
      <c r="F3170">
        <v>512</v>
      </c>
      <c r="G3170" t="s">
        <v>303</v>
      </c>
      <c r="H3170" t="s">
        <v>304</v>
      </c>
      <c r="I3170" t="s">
        <v>311</v>
      </c>
      <c r="J3170" t="s">
        <v>295</v>
      </c>
      <c r="K3170">
        <f t="shared" si="105"/>
        <v>0</v>
      </c>
    </row>
    <row r="3171" spans="1:11" x14ac:dyDescent="0.25">
      <c r="A3171" s="75" t="str">
        <f t="shared" si="104"/>
        <v>Infordata_14_config_standardHIGH16512FHDWindows 11 Pro</v>
      </c>
      <c r="C3171" s="80" t="s">
        <v>330</v>
      </c>
      <c r="D3171" t="s">
        <v>307</v>
      </c>
      <c r="E3171">
        <v>16</v>
      </c>
      <c r="F3171">
        <v>512</v>
      </c>
      <c r="G3171" t="s">
        <v>303</v>
      </c>
      <c r="H3171" t="s">
        <v>296</v>
      </c>
      <c r="I3171" t="s">
        <v>311</v>
      </c>
      <c r="J3171" t="s">
        <v>295</v>
      </c>
      <c r="K3171">
        <f t="shared" si="105"/>
        <v>0</v>
      </c>
    </row>
    <row r="3172" spans="1:11" x14ac:dyDescent="0.25">
      <c r="A3172" s="75" t="str">
        <f t="shared" si="104"/>
        <v>Infordata_14_config_TCOLOW8256HDDistribuzione Linux</v>
      </c>
      <c r="C3172" s="80" t="s">
        <v>330</v>
      </c>
      <c r="D3172" t="s">
        <v>305</v>
      </c>
      <c r="E3172">
        <v>8</v>
      </c>
      <c r="F3172">
        <v>256</v>
      </c>
      <c r="G3172" t="s">
        <v>114</v>
      </c>
      <c r="H3172" t="s">
        <v>115</v>
      </c>
      <c r="I3172" t="s">
        <v>309</v>
      </c>
      <c r="J3172" t="s">
        <v>297</v>
      </c>
      <c r="K3172">
        <f t="shared" si="105"/>
        <v>1</v>
      </c>
    </row>
    <row r="3173" spans="1:11" x14ac:dyDescent="0.25">
      <c r="A3173" s="75" t="str">
        <f t="shared" ref="A3173:A3236" si="106">C3173&amp;"_"&amp;I3173&amp;D3173&amp;E3173&amp;F3173&amp;G3173&amp;H3173</f>
        <v>Infordata_14_config_TCOLOW8256HDWindows 11 Pro Education</v>
      </c>
      <c r="C3173" s="80" t="s">
        <v>330</v>
      </c>
      <c r="D3173" t="s">
        <v>305</v>
      </c>
      <c r="E3173">
        <v>8</v>
      </c>
      <c r="F3173">
        <v>256</v>
      </c>
      <c r="G3173" t="s">
        <v>114</v>
      </c>
      <c r="H3173" t="s">
        <v>304</v>
      </c>
      <c r="I3173" t="s">
        <v>309</v>
      </c>
      <c r="J3173" t="s">
        <v>297</v>
      </c>
      <c r="K3173">
        <f t="shared" si="105"/>
        <v>1</v>
      </c>
    </row>
    <row r="3174" spans="1:11" x14ac:dyDescent="0.25">
      <c r="A3174" s="75" t="str">
        <f t="shared" si="106"/>
        <v>Infordata_14_config_TCOLOW8256HDWindows 11 Pro</v>
      </c>
      <c r="C3174" s="80" t="s">
        <v>330</v>
      </c>
      <c r="D3174" t="s">
        <v>305</v>
      </c>
      <c r="E3174">
        <v>8</v>
      </c>
      <c r="F3174">
        <v>256</v>
      </c>
      <c r="G3174" t="s">
        <v>114</v>
      </c>
      <c r="H3174" t="s">
        <v>296</v>
      </c>
      <c r="I3174" t="s">
        <v>309</v>
      </c>
      <c r="J3174" t="s">
        <v>297</v>
      </c>
      <c r="K3174">
        <f t="shared" si="105"/>
        <v>1</v>
      </c>
    </row>
    <row r="3175" spans="1:11" x14ac:dyDescent="0.25">
      <c r="A3175" s="75" t="str">
        <f t="shared" si="106"/>
        <v>Infordata_14_config_TCOLOW16256HDDistribuzione Linux</v>
      </c>
      <c r="C3175" s="80" t="s">
        <v>330</v>
      </c>
      <c r="D3175" t="s">
        <v>305</v>
      </c>
      <c r="E3175">
        <v>16</v>
      </c>
      <c r="F3175">
        <v>256</v>
      </c>
      <c r="G3175" t="s">
        <v>114</v>
      </c>
      <c r="H3175" t="s">
        <v>115</v>
      </c>
      <c r="I3175" t="s">
        <v>309</v>
      </c>
      <c r="J3175" t="s">
        <v>297</v>
      </c>
      <c r="K3175">
        <f t="shared" si="105"/>
        <v>1</v>
      </c>
    </row>
    <row r="3176" spans="1:11" x14ac:dyDescent="0.25">
      <c r="A3176" s="75" t="str">
        <f t="shared" si="106"/>
        <v>Infordata_14_config_TCOLOW16256HDWindows 11 Pro Education</v>
      </c>
      <c r="C3176" s="80" t="s">
        <v>330</v>
      </c>
      <c r="D3176" t="s">
        <v>305</v>
      </c>
      <c r="E3176">
        <v>16</v>
      </c>
      <c r="F3176">
        <v>256</v>
      </c>
      <c r="G3176" t="s">
        <v>114</v>
      </c>
      <c r="H3176" t="s">
        <v>304</v>
      </c>
      <c r="I3176" t="s">
        <v>309</v>
      </c>
      <c r="J3176" t="s">
        <v>297</v>
      </c>
      <c r="K3176">
        <f t="shared" si="105"/>
        <v>1</v>
      </c>
    </row>
    <row r="3177" spans="1:11" x14ac:dyDescent="0.25">
      <c r="A3177" s="75" t="str">
        <f t="shared" si="106"/>
        <v>Infordata_14_config_TCOLOW16256HDWindows 11 Pro</v>
      </c>
      <c r="C3177" s="80" t="s">
        <v>330</v>
      </c>
      <c r="D3177" t="s">
        <v>305</v>
      </c>
      <c r="E3177">
        <v>16</v>
      </c>
      <c r="F3177">
        <v>256</v>
      </c>
      <c r="G3177" t="s">
        <v>114</v>
      </c>
      <c r="H3177" t="s">
        <v>296</v>
      </c>
      <c r="I3177" t="s">
        <v>309</v>
      </c>
      <c r="J3177" t="s">
        <v>297</v>
      </c>
      <c r="K3177">
        <f t="shared" si="105"/>
        <v>1</v>
      </c>
    </row>
    <row r="3178" spans="1:11" x14ac:dyDescent="0.25">
      <c r="A3178" s="75" t="str">
        <f t="shared" si="106"/>
        <v>Infordata_14_config_TCOLOW8512HDDistribuzione Linux</v>
      </c>
      <c r="C3178" s="80" t="s">
        <v>330</v>
      </c>
      <c r="D3178" t="s">
        <v>305</v>
      </c>
      <c r="E3178">
        <v>8</v>
      </c>
      <c r="F3178">
        <v>512</v>
      </c>
      <c r="G3178" t="s">
        <v>114</v>
      </c>
      <c r="H3178" t="s">
        <v>115</v>
      </c>
      <c r="I3178" t="s">
        <v>309</v>
      </c>
      <c r="J3178" t="s">
        <v>297</v>
      </c>
      <c r="K3178">
        <f t="shared" si="105"/>
        <v>1</v>
      </c>
    </row>
    <row r="3179" spans="1:11" x14ac:dyDescent="0.25">
      <c r="A3179" s="75" t="str">
        <f t="shared" si="106"/>
        <v>Infordata_14_config_TCOLOW8512HDWindows 11 Pro Education</v>
      </c>
      <c r="C3179" s="80" t="s">
        <v>330</v>
      </c>
      <c r="D3179" t="s">
        <v>305</v>
      </c>
      <c r="E3179">
        <v>8</v>
      </c>
      <c r="F3179">
        <v>512</v>
      </c>
      <c r="G3179" t="s">
        <v>114</v>
      </c>
      <c r="H3179" t="s">
        <v>304</v>
      </c>
      <c r="I3179" t="s">
        <v>309</v>
      </c>
      <c r="J3179" t="s">
        <v>297</v>
      </c>
      <c r="K3179">
        <f t="shared" si="105"/>
        <v>1</v>
      </c>
    </row>
    <row r="3180" spans="1:11" x14ac:dyDescent="0.25">
      <c r="A3180" s="75" t="str">
        <f t="shared" si="106"/>
        <v>Infordata_14_config_TCOLOW8512HDWindows 11 Pro</v>
      </c>
      <c r="C3180" s="80" t="s">
        <v>330</v>
      </c>
      <c r="D3180" t="s">
        <v>305</v>
      </c>
      <c r="E3180">
        <v>8</v>
      </c>
      <c r="F3180">
        <v>512</v>
      </c>
      <c r="G3180" t="s">
        <v>114</v>
      </c>
      <c r="H3180" t="s">
        <v>296</v>
      </c>
      <c r="I3180" t="s">
        <v>309</v>
      </c>
      <c r="J3180" t="s">
        <v>297</v>
      </c>
      <c r="K3180">
        <f t="shared" si="105"/>
        <v>1</v>
      </c>
    </row>
    <row r="3181" spans="1:11" x14ac:dyDescent="0.25">
      <c r="A3181" s="75" t="str">
        <f t="shared" si="106"/>
        <v>Infordata_14_config_TCOLOW16512HDDistribuzione Linux</v>
      </c>
      <c r="C3181" s="80" t="s">
        <v>330</v>
      </c>
      <c r="D3181" t="s">
        <v>305</v>
      </c>
      <c r="E3181">
        <v>16</v>
      </c>
      <c r="F3181">
        <v>512</v>
      </c>
      <c r="G3181" t="s">
        <v>114</v>
      </c>
      <c r="H3181" t="s">
        <v>115</v>
      </c>
      <c r="I3181" t="s">
        <v>309</v>
      </c>
      <c r="J3181" t="s">
        <v>297</v>
      </c>
      <c r="K3181">
        <f t="shared" si="105"/>
        <v>1</v>
      </c>
    </row>
    <row r="3182" spans="1:11" x14ac:dyDescent="0.25">
      <c r="A3182" s="75" t="str">
        <f t="shared" si="106"/>
        <v>Infordata_14_config_TCOLOW16512HDWindows 11 Pro Education</v>
      </c>
      <c r="C3182" s="80" t="s">
        <v>330</v>
      </c>
      <c r="D3182" t="s">
        <v>305</v>
      </c>
      <c r="E3182">
        <v>16</v>
      </c>
      <c r="F3182">
        <v>512</v>
      </c>
      <c r="G3182" t="s">
        <v>114</v>
      </c>
      <c r="H3182" t="s">
        <v>304</v>
      </c>
      <c r="I3182" t="s">
        <v>309</v>
      </c>
      <c r="J3182" t="s">
        <v>297</v>
      </c>
      <c r="K3182">
        <f t="shared" si="105"/>
        <v>1</v>
      </c>
    </row>
    <row r="3183" spans="1:11" x14ac:dyDescent="0.25">
      <c r="A3183" s="75" t="str">
        <f t="shared" si="106"/>
        <v>Infordata_14_config_TCOLOW16512HDWindows 11 Pro</v>
      </c>
      <c r="C3183" s="80" t="s">
        <v>330</v>
      </c>
      <c r="D3183" t="s">
        <v>305</v>
      </c>
      <c r="E3183">
        <v>16</v>
      </c>
      <c r="F3183">
        <v>512</v>
      </c>
      <c r="G3183" t="s">
        <v>114</v>
      </c>
      <c r="H3183" t="s">
        <v>296</v>
      </c>
      <c r="I3183" t="s">
        <v>309</v>
      </c>
      <c r="J3183" t="s">
        <v>297</v>
      </c>
      <c r="K3183">
        <f t="shared" si="105"/>
        <v>1</v>
      </c>
    </row>
    <row r="3184" spans="1:11" x14ac:dyDescent="0.25">
      <c r="A3184" s="75" t="str">
        <f t="shared" si="106"/>
        <v>Infordata_14_config_TCOLOW8256FHDDistribuzione Linux</v>
      </c>
      <c r="C3184" s="80" t="s">
        <v>330</v>
      </c>
      <c r="D3184" t="s">
        <v>305</v>
      </c>
      <c r="E3184">
        <v>8</v>
      </c>
      <c r="F3184">
        <v>256</v>
      </c>
      <c r="G3184" t="s">
        <v>303</v>
      </c>
      <c r="H3184" t="s">
        <v>115</v>
      </c>
      <c r="I3184" t="s">
        <v>309</v>
      </c>
      <c r="J3184" t="s">
        <v>297</v>
      </c>
      <c r="K3184">
        <f t="shared" si="105"/>
        <v>1</v>
      </c>
    </row>
    <row r="3185" spans="1:11" x14ac:dyDescent="0.25">
      <c r="A3185" s="75" t="str">
        <f t="shared" si="106"/>
        <v>Infordata_14_config_TCOLOW8256FHDWindows 11 Pro Education</v>
      </c>
      <c r="C3185" s="80" t="s">
        <v>330</v>
      </c>
      <c r="D3185" t="s">
        <v>305</v>
      </c>
      <c r="E3185">
        <v>8</v>
      </c>
      <c r="F3185">
        <v>256</v>
      </c>
      <c r="G3185" t="s">
        <v>303</v>
      </c>
      <c r="H3185" t="s">
        <v>304</v>
      </c>
      <c r="I3185" t="s">
        <v>309</v>
      </c>
      <c r="J3185" t="s">
        <v>297</v>
      </c>
      <c r="K3185">
        <f t="shared" si="105"/>
        <v>1</v>
      </c>
    </row>
    <row r="3186" spans="1:11" x14ac:dyDescent="0.25">
      <c r="A3186" s="75" t="str">
        <f t="shared" si="106"/>
        <v>Infordata_14_config_TCOLOW8256FHDWindows 11 Pro</v>
      </c>
      <c r="C3186" s="80" t="s">
        <v>330</v>
      </c>
      <c r="D3186" t="s">
        <v>305</v>
      </c>
      <c r="E3186">
        <v>8</v>
      </c>
      <c r="F3186">
        <v>256</v>
      </c>
      <c r="G3186" t="s">
        <v>303</v>
      </c>
      <c r="H3186" t="s">
        <v>296</v>
      </c>
      <c r="I3186" t="s">
        <v>309</v>
      </c>
      <c r="J3186" t="s">
        <v>297</v>
      </c>
      <c r="K3186">
        <f t="shared" si="105"/>
        <v>1</v>
      </c>
    </row>
    <row r="3187" spans="1:11" x14ac:dyDescent="0.25">
      <c r="A3187" s="75" t="str">
        <f t="shared" si="106"/>
        <v>Infordata_14_config_TCOLOW16256FHDDistribuzione Linux</v>
      </c>
      <c r="C3187" s="80" t="s">
        <v>330</v>
      </c>
      <c r="D3187" t="s">
        <v>305</v>
      </c>
      <c r="E3187">
        <v>16</v>
      </c>
      <c r="F3187">
        <v>256</v>
      </c>
      <c r="G3187" t="s">
        <v>303</v>
      </c>
      <c r="H3187" t="s">
        <v>115</v>
      </c>
      <c r="I3187" t="s">
        <v>309</v>
      </c>
      <c r="J3187" t="s">
        <v>297</v>
      </c>
      <c r="K3187">
        <f t="shared" si="105"/>
        <v>1</v>
      </c>
    </row>
    <row r="3188" spans="1:11" x14ac:dyDescent="0.25">
      <c r="A3188" s="75" t="str">
        <f t="shared" si="106"/>
        <v>Infordata_14_config_TCOLOW16256FHDWindows 11 Pro Education</v>
      </c>
      <c r="C3188" s="80" t="s">
        <v>330</v>
      </c>
      <c r="D3188" t="s">
        <v>305</v>
      </c>
      <c r="E3188">
        <v>16</v>
      </c>
      <c r="F3188">
        <v>256</v>
      </c>
      <c r="G3188" t="s">
        <v>303</v>
      </c>
      <c r="H3188" t="s">
        <v>304</v>
      </c>
      <c r="I3188" t="s">
        <v>309</v>
      </c>
      <c r="J3188" t="s">
        <v>297</v>
      </c>
      <c r="K3188">
        <f t="shared" si="105"/>
        <v>1</v>
      </c>
    </row>
    <row r="3189" spans="1:11" x14ac:dyDescent="0.25">
      <c r="A3189" s="75" t="str">
        <f t="shared" si="106"/>
        <v>Infordata_14_config_TCOLOW16256FHDWindows 11 Pro</v>
      </c>
      <c r="C3189" s="80" t="s">
        <v>330</v>
      </c>
      <c r="D3189" t="s">
        <v>305</v>
      </c>
      <c r="E3189">
        <v>16</v>
      </c>
      <c r="F3189">
        <v>256</v>
      </c>
      <c r="G3189" t="s">
        <v>303</v>
      </c>
      <c r="H3189" t="s">
        <v>296</v>
      </c>
      <c r="I3189" t="s">
        <v>309</v>
      </c>
      <c r="J3189" t="s">
        <v>297</v>
      </c>
      <c r="K3189">
        <f t="shared" si="105"/>
        <v>1</v>
      </c>
    </row>
    <row r="3190" spans="1:11" x14ac:dyDescent="0.25">
      <c r="A3190" s="75" t="str">
        <f t="shared" si="106"/>
        <v>Infordata_14_config_TCOLOW8512FHDDistribuzione Linux</v>
      </c>
      <c r="C3190" s="80" t="s">
        <v>330</v>
      </c>
      <c r="D3190" t="s">
        <v>305</v>
      </c>
      <c r="E3190">
        <v>8</v>
      </c>
      <c r="F3190">
        <v>512</v>
      </c>
      <c r="G3190" t="s">
        <v>303</v>
      </c>
      <c r="H3190" t="s">
        <v>115</v>
      </c>
      <c r="I3190" t="s">
        <v>309</v>
      </c>
      <c r="J3190" t="s">
        <v>297</v>
      </c>
      <c r="K3190">
        <f t="shared" si="105"/>
        <v>1</v>
      </c>
    </row>
    <row r="3191" spans="1:11" x14ac:dyDescent="0.25">
      <c r="A3191" s="75" t="str">
        <f t="shared" si="106"/>
        <v>Infordata_14_config_TCOLOW8512FHDWindows 11 Pro Education</v>
      </c>
      <c r="C3191" s="80" t="s">
        <v>330</v>
      </c>
      <c r="D3191" t="s">
        <v>305</v>
      </c>
      <c r="E3191">
        <v>8</v>
      </c>
      <c r="F3191">
        <v>512</v>
      </c>
      <c r="G3191" t="s">
        <v>303</v>
      </c>
      <c r="H3191" t="s">
        <v>304</v>
      </c>
      <c r="I3191" t="s">
        <v>309</v>
      </c>
      <c r="J3191" t="s">
        <v>297</v>
      </c>
      <c r="K3191">
        <f t="shared" si="105"/>
        <v>1</v>
      </c>
    </row>
    <row r="3192" spans="1:11" x14ac:dyDescent="0.25">
      <c r="A3192" s="75" t="str">
        <f t="shared" si="106"/>
        <v>Infordata_14_config_TCOLOW8512FHDWindows 11 Pro</v>
      </c>
      <c r="C3192" s="80" t="s">
        <v>330</v>
      </c>
      <c r="D3192" t="s">
        <v>305</v>
      </c>
      <c r="E3192">
        <v>8</v>
      </c>
      <c r="F3192">
        <v>512</v>
      </c>
      <c r="G3192" t="s">
        <v>303</v>
      </c>
      <c r="H3192" t="s">
        <v>296</v>
      </c>
      <c r="I3192" t="s">
        <v>309</v>
      </c>
      <c r="J3192" t="s">
        <v>297</v>
      </c>
      <c r="K3192">
        <f t="shared" si="105"/>
        <v>1</v>
      </c>
    </row>
    <row r="3193" spans="1:11" x14ac:dyDescent="0.25">
      <c r="A3193" s="75" t="str">
        <f t="shared" si="106"/>
        <v>Infordata_14_config_TCOLOW16512FHDDistribuzione Linux</v>
      </c>
      <c r="C3193" s="80" t="s">
        <v>330</v>
      </c>
      <c r="D3193" t="s">
        <v>305</v>
      </c>
      <c r="E3193">
        <v>16</v>
      </c>
      <c r="F3193">
        <v>512</v>
      </c>
      <c r="G3193" t="s">
        <v>303</v>
      </c>
      <c r="H3193" t="s">
        <v>115</v>
      </c>
      <c r="I3193" t="s">
        <v>309</v>
      </c>
      <c r="J3193" t="s">
        <v>297</v>
      </c>
      <c r="K3193">
        <f t="shared" si="105"/>
        <v>1</v>
      </c>
    </row>
    <row r="3194" spans="1:11" x14ac:dyDescent="0.25">
      <c r="A3194" s="75" t="str">
        <f t="shared" si="106"/>
        <v>Infordata_14_config_TCOLOW16512FHDWindows 11 Pro Education</v>
      </c>
      <c r="C3194" s="80" t="s">
        <v>330</v>
      </c>
      <c r="D3194" t="s">
        <v>305</v>
      </c>
      <c r="E3194">
        <v>16</v>
      </c>
      <c r="F3194">
        <v>512</v>
      </c>
      <c r="G3194" t="s">
        <v>303</v>
      </c>
      <c r="H3194" t="s">
        <v>304</v>
      </c>
      <c r="I3194" t="s">
        <v>309</v>
      </c>
      <c r="J3194" t="s">
        <v>297</v>
      </c>
      <c r="K3194">
        <f t="shared" si="105"/>
        <v>1</v>
      </c>
    </row>
    <row r="3195" spans="1:11" x14ac:dyDescent="0.25">
      <c r="A3195" s="75" t="str">
        <f t="shared" si="106"/>
        <v>Infordata_14_config_TCOLOW16512FHDWindows 11 Pro</v>
      </c>
      <c r="C3195" s="80" t="s">
        <v>330</v>
      </c>
      <c r="D3195" t="s">
        <v>305</v>
      </c>
      <c r="E3195">
        <v>16</v>
      </c>
      <c r="F3195">
        <v>512</v>
      </c>
      <c r="G3195" t="s">
        <v>303</v>
      </c>
      <c r="H3195" t="s">
        <v>296</v>
      </c>
      <c r="I3195" t="s">
        <v>309</v>
      </c>
      <c r="J3195" t="s">
        <v>297</v>
      </c>
      <c r="K3195">
        <f t="shared" si="105"/>
        <v>1</v>
      </c>
    </row>
    <row r="3196" spans="1:11" x14ac:dyDescent="0.25">
      <c r="A3196" s="75" t="str">
        <f t="shared" si="106"/>
        <v>Infordata_14_config_TCOMID8256HDDistribuzione Linux</v>
      </c>
      <c r="C3196" s="80" t="s">
        <v>330</v>
      </c>
      <c r="D3196" t="s">
        <v>306</v>
      </c>
      <c r="E3196">
        <v>8</v>
      </c>
      <c r="F3196">
        <v>256</v>
      </c>
      <c r="G3196" t="s">
        <v>114</v>
      </c>
      <c r="H3196" t="s">
        <v>115</v>
      </c>
      <c r="I3196" t="s">
        <v>309</v>
      </c>
      <c r="J3196" t="s">
        <v>297</v>
      </c>
      <c r="K3196">
        <f t="shared" si="105"/>
        <v>1</v>
      </c>
    </row>
    <row r="3197" spans="1:11" x14ac:dyDescent="0.25">
      <c r="A3197" s="75" t="str">
        <f t="shared" si="106"/>
        <v>Infordata_14_config_TCOMID8256HDWindows 11 Pro Education</v>
      </c>
      <c r="C3197" s="80" t="s">
        <v>330</v>
      </c>
      <c r="D3197" t="s">
        <v>306</v>
      </c>
      <c r="E3197">
        <v>8</v>
      </c>
      <c r="F3197">
        <v>256</v>
      </c>
      <c r="G3197" t="s">
        <v>114</v>
      </c>
      <c r="H3197" t="s">
        <v>304</v>
      </c>
      <c r="I3197" t="s">
        <v>309</v>
      </c>
      <c r="J3197" t="s">
        <v>297</v>
      </c>
      <c r="K3197">
        <f t="shared" si="105"/>
        <v>1</v>
      </c>
    </row>
    <row r="3198" spans="1:11" x14ac:dyDescent="0.25">
      <c r="A3198" s="75" t="str">
        <f t="shared" si="106"/>
        <v>Infordata_14_config_TCOMID8256HDWindows 11 Pro</v>
      </c>
      <c r="C3198" s="80" t="s">
        <v>330</v>
      </c>
      <c r="D3198" t="s">
        <v>306</v>
      </c>
      <c r="E3198">
        <v>8</v>
      </c>
      <c r="F3198">
        <v>256</v>
      </c>
      <c r="G3198" t="s">
        <v>114</v>
      </c>
      <c r="H3198" t="s">
        <v>296</v>
      </c>
      <c r="I3198" t="s">
        <v>309</v>
      </c>
      <c r="J3198" t="s">
        <v>297</v>
      </c>
      <c r="K3198">
        <f t="shared" si="105"/>
        <v>1</v>
      </c>
    </row>
    <row r="3199" spans="1:11" x14ac:dyDescent="0.25">
      <c r="A3199" s="75" t="str">
        <f t="shared" si="106"/>
        <v>Infordata_14_config_TCOMID16256HDDistribuzione Linux</v>
      </c>
      <c r="C3199" s="80" t="s">
        <v>330</v>
      </c>
      <c r="D3199" t="s">
        <v>306</v>
      </c>
      <c r="E3199">
        <v>16</v>
      </c>
      <c r="F3199">
        <v>256</v>
      </c>
      <c r="G3199" t="s">
        <v>114</v>
      </c>
      <c r="H3199" t="s">
        <v>115</v>
      </c>
      <c r="I3199" t="s">
        <v>309</v>
      </c>
      <c r="J3199" t="s">
        <v>297</v>
      </c>
      <c r="K3199">
        <f t="shared" si="105"/>
        <v>1</v>
      </c>
    </row>
    <row r="3200" spans="1:11" x14ac:dyDescent="0.25">
      <c r="A3200" s="75" t="str">
        <f t="shared" si="106"/>
        <v>Infordata_14_config_TCOMID16256HDWindows 11 Pro Education</v>
      </c>
      <c r="C3200" s="80" t="s">
        <v>330</v>
      </c>
      <c r="D3200" t="s">
        <v>306</v>
      </c>
      <c r="E3200">
        <v>16</v>
      </c>
      <c r="F3200">
        <v>256</v>
      </c>
      <c r="G3200" t="s">
        <v>114</v>
      </c>
      <c r="H3200" t="s">
        <v>304</v>
      </c>
      <c r="I3200" t="s">
        <v>309</v>
      </c>
      <c r="J3200" t="s">
        <v>297</v>
      </c>
      <c r="K3200">
        <f t="shared" si="105"/>
        <v>1</v>
      </c>
    </row>
    <row r="3201" spans="1:11" x14ac:dyDescent="0.25">
      <c r="A3201" s="75" t="str">
        <f t="shared" si="106"/>
        <v>Infordata_14_config_TCOMID16256HDWindows 11 Pro</v>
      </c>
      <c r="C3201" s="80" t="s">
        <v>330</v>
      </c>
      <c r="D3201" t="s">
        <v>306</v>
      </c>
      <c r="E3201">
        <v>16</v>
      </c>
      <c r="F3201">
        <v>256</v>
      </c>
      <c r="G3201" t="s">
        <v>114</v>
      </c>
      <c r="H3201" t="s">
        <v>296</v>
      </c>
      <c r="I3201" t="s">
        <v>309</v>
      </c>
      <c r="J3201" t="s">
        <v>297</v>
      </c>
      <c r="K3201">
        <f t="shared" si="105"/>
        <v>1</v>
      </c>
    </row>
    <row r="3202" spans="1:11" x14ac:dyDescent="0.25">
      <c r="A3202" s="75" t="str">
        <f t="shared" si="106"/>
        <v>Infordata_14_config_TCOMID8512HDDistribuzione Linux</v>
      </c>
      <c r="C3202" s="80" t="s">
        <v>330</v>
      </c>
      <c r="D3202" t="s">
        <v>306</v>
      </c>
      <c r="E3202">
        <v>8</v>
      </c>
      <c r="F3202">
        <v>512</v>
      </c>
      <c r="G3202" t="s">
        <v>114</v>
      </c>
      <c r="H3202" t="s">
        <v>115</v>
      </c>
      <c r="I3202" t="s">
        <v>309</v>
      </c>
      <c r="J3202" t="s">
        <v>297</v>
      </c>
      <c r="K3202">
        <f t="shared" si="105"/>
        <v>1</v>
      </c>
    </row>
    <row r="3203" spans="1:11" x14ac:dyDescent="0.25">
      <c r="A3203" s="75" t="str">
        <f t="shared" si="106"/>
        <v>Infordata_14_config_TCOMID8512HDWindows 11 Pro Education</v>
      </c>
      <c r="C3203" s="80" t="s">
        <v>330</v>
      </c>
      <c r="D3203" t="s">
        <v>306</v>
      </c>
      <c r="E3203">
        <v>8</v>
      </c>
      <c r="F3203">
        <v>512</v>
      </c>
      <c r="G3203" t="s">
        <v>114</v>
      </c>
      <c r="H3203" t="s">
        <v>304</v>
      </c>
      <c r="I3203" t="s">
        <v>309</v>
      </c>
      <c r="J3203" t="s">
        <v>297</v>
      </c>
      <c r="K3203">
        <f t="shared" si="105"/>
        <v>1</v>
      </c>
    </row>
    <row r="3204" spans="1:11" x14ac:dyDescent="0.25">
      <c r="A3204" s="75" t="str">
        <f t="shared" si="106"/>
        <v>Infordata_14_config_TCOMID8512HDWindows 11 Pro</v>
      </c>
      <c r="C3204" s="80" t="s">
        <v>330</v>
      </c>
      <c r="D3204" t="s">
        <v>306</v>
      </c>
      <c r="E3204">
        <v>8</v>
      </c>
      <c r="F3204">
        <v>512</v>
      </c>
      <c r="G3204" t="s">
        <v>114</v>
      </c>
      <c r="H3204" t="s">
        <v>296</v>
      </c>
      <c r="I3204" t="s">
        <v>309</v>
      </c>
      <c r="J3204" t="s">
        <v>297</v>
      </c>
      <c r="K3204">
        <f t="shared" si="105"/>
        <v>1</v>
      </c>
    </row>
    <row r="3205" spans="1:11" x14ac:dyDescent="0.25">
      <c r="A3205" s="75" t="str">
        <f t="shared" si="106"/>
        <v>Infordata_14_config_TCOMID16512HDDistribuzione Linux</v>
      </c>
      <c r="C3205" s="80" t="s">
        <v>330</v>
      </c>
      <c r="D3205" t="s">
        <v>306</v>
      </c>
      <c r="E3205">
        <v>16</v>
      </c>
      <c r="F3205">
        <v>512</v>
      </c>
      <c r="G3205" t="s">
        <v>114</v>
      </c>
      <c r="H3205" t="s">
        <v>115</v>
      </c>
      <c r="I3205" t="s">
        <v>309</v>
      </c>
      <c r="J3205" t="s">
        <v>297</v>
      </c>
      <c r="K3205">
        <f t="shared" si="105"/>
        <v>1</v>
      </c>
    </row>
    <row r="3206" spans="1:11" x14ac:dyDescent="0.25">
      <c r="A3206" s="75" t="str">
        <f t="shared" si="106"/>
        <v>Infordata_14_config_TCOMID16512HDWindows 11 Pro Education</v>
      </c>
      <c r="C3206" s="80" t="s">
        <v>330</v>
      </c>
      <c r="D3206" t="s">
        <v>306</v>
      </c>
      <c r="E3206">
        <v>16</v>
      </c>
      <c r="F3206">
        <v>512</v>
      </c>
      <c r="G3206" t="s">
        <v>114</v>
      </c>
      <c r="H3206" t="s">
        <v>304</v>
      </c>
      <c r="I3206" t="s">
        <v>309</v>
      </c>
      <c r="J3206" t="s">
        <v>297</v>
      </c>
      <c r="K3206">
        <f t="shared" si="105"/>
        <v>1</v>
      </c>
    </row>
    <row r="3207" spans="1:11" x14ac:dyDescent="0.25">
      <c r="A3207" s="75" t="str">
        <f t="shared" si="106"/>
        <v>Infordata_14_config_TCOMID16512HDWindows 11 Pro</v>
      </c>
      <c r="C3207" s="80" t="s">
        <v>330</v>
      </c>
      <c r="D3207" t="s">
        <v>306</v>
      </c>
      <c r="E3207">
        <v>16</v>
      </c>
      <c r="F3207">
        <v>512</v>
      </c>
      <c r="G3207" t="s">
        <v>114</v>
      </c>
      <c r="H3207" t="s">
        <v>296</v>
      </c>
      <c r="I3207" t="s">
        <v>309</v>
      </c>
      <c r="J3207" t="s">
        <v>297</v>
      </c>
      <c r="K3207">
        <f t="shared" si="105"/>
        <v>1</v>
      </c>
    </row>
    <row r="3208" spans="1:11" x14ac:dyDescent="0.25">
      <c r="A3208" s="75" t="str">
        <f t="shared" si="106"/>
        <v>Infordata_14_config_TCOMID8256FHDDistribuzione Linux</v>
      </c>
      <c r="C3208" s="80" t="s">
        <v>330</v>
      </c>
      <c r="D3208" t="s">
        <v>306</v>
      </c>
      <c r="E3208">
        <v>8</v>
      </c>
      <c r="F3208">
        <v>256</v>
      </c>
      <c r="G3208" t="s">
        <v>303</v>
      </c>
      <c r="H3208" t="s">
        <v>115</v>
      </c>
      <c r="I3208" t="s">
        <v>309</v>
      </c>
      <c r="J3208" t="s">
        <v>297</v>
      </c>
      <c r="K3208">
        <f t="shared" si="105"/>
        <v>1</v>
      </c>
    </row>
    <row r="3209" spans="1:11" x14ac:dyDescent="0.25">
      <c r="A3209" s="75" t="str">
        <f t="shared" si="106"/>
        <v>Infordata_14_config_TCOMID8256FHDWindows 11 Pro Education</v>
      </c>
      <c r="C3209" s="80" t="s">
        <v>330</v>
      </c>
      <c r="D3209" t="s">
        <v>306</v>
      </c>
      <c r="E3209">
        <v>8</v>
      </c>
      <c r="F3209">
        <v>256</v>
      </c>
      <c r="G3209" t="s">
        <v>303</v>
      </c>
      <c r="H3209" t="s">
        <v>304</v>
      </c>
      <c r="I3209" t="s">
        <v>309</v>
      </c>
      <c r="J3209" t="s">
        <v>297</v>
      </c>
      <c r="K3209">
        <f t="shared" si="105"/>
        <v>1</v>
      </c>
    </row>
    <row r="3210" spans="1:11" x14ac:dyDescent="0.25">
      <c r="A3210" s="75" t="str">
        <f t="shared" si="106"/>
        <v>Infordata_14_config_TCOMID8256FHDWindows 11 Pro</v>
      </c>
      <c r="C3210" s="80" t="s">
        <v>330</v>
      </c>
      <c r="D3210" t="s">
        <v>306</v>
      </c>
      <c r="E3210">
        <v>8</v>
      </c>
      <c r="F3210">
        <v>256</v>
      </c>
      <c r="G3210" t="s">
        <v>303</v>
      </c>
      <c r="H3210" t="s">
        <v>296</v>
      </c>
      <c r="I3210" t="s">
        <v>309</v>
      </c>
      <c r="J3210" t="s">
        <v>297</v>
      </c>
      <c r="K3210">
        <f t="shared" si="105"/>
        <v>1</v>
      </c>
    </row>
    <row r="3211" spans="1:11" x14ac:dyDescent="0.25">
      <c r="A3211" s="75" t="str">
        <f t="shared" si="106"/>
        <v>Infordata_14_config_TCOMID16256FHDDistribuzione Linux</v>
      </c>
      <c r="C3211" s="80" t="s">
        <v>330</v>
      </c>
      <c r="D3211" t="s">
        <v>306</v>
      </c>
      <c r="E3211">
        <v>16</v>
      </c>
      <c r="F3211">
        <v>256</v>
      </c>
      <c r="G3211" t="s">
        <v>303</v>
      </c>
      <c r="H3211" t="s">
        <v>115</v>
      </c>
      <c r="I3211" t="s">
        <v>309</v>
      </c>
      <c r="J3211" t="s">
        <v>297</v>
      </c>
      <c r="K3211">
        <f t="shared" si="105"/>
        <v>1</v>
      </c>
    </row>
    <row r="3212" spans="1:11" x14ac:dyDescent="0.25">
      <c r="A3212" s="75" t="str">
        <f t="shared" si="106"/>
        <v>Infordata_14_config_TCOMID16256FHDWindows 11 Pro Education</v>
      </c>
      <c r="C3212" s="80" t="s">
        <v>330</v>
      </c>
      <c r="D3212" t="s">
        <v>306</v>
      </c>
      <c r="E3212">
        <v>16</v>
      </c>
      <c r="F3212">
        <v>256</v>
      </c>
      <c r="G3212" t="s">
        <v>303</v>
      </c>
      <c r="H3212" t="s">
        <v>304</v>
      </c>
      <c r="I3212" t="s">
        <v>309</v>
      </c>
      <c r="J3212" t="s">
        <v>297</v>
      </c>
      <c r="K3212">
        <f t="shared" si="105"/>
        <v>1</v>
      </c>
    </row>
    <row r="3213" spans="1:11" x14ac:dyDescent="0.25">
      <c r="A3213" s="75" t="str">
        <f t="shared" si="106"/>
        <v>Infordata_14_config_TCOMID16256FHDWindows 11 Pro</v>
      </c>
      <c r="C3213" s="80" t="s">
        <v>330</v>
      </c>
      <c r="D3213" t="s">
        <v>306</v>
      </c>
      <c r="E3213">
        <v>16</v>
      </c>
      <c r="F3213">
        <v>256</v>
      </c>
      <c r="G3213" t="s">
        <v>303</v>
      </c>
      <c r="H3213" t="s">
        <v>296</v>
      </c>
      <c r="I3213" t="s">
        <v>309</v>
      </c>
      <c r="J3213" t="s">
        <v>297</v>
      </c>
      <c r="K3213">
        <f t="shared" ref="K3213:K3276" si="107">+IF(J3213="NO",0,1)</f>
        <v>1</v>
      </c>
    </row>
    <row r="3214" spans="1:11" x14ac:dyDescent="0.25">
      <c r="A3214" s="75" t="str">
        <f t="shared" si="106"/>
        <v>Infordata_14_config_TCOMID8512FHDDistribuzione Linux</v>
      </c>
      <c r="C3214" s="80" t="s">
        <v>330</v>
      </c>
      <c r="D3214" t="s">
        <v>306</v>
      </c>
      <c r="E3214">
        <v>8</v>
      </c>
      <c r="F3214">
        <v>512</v>
      </c>
      <c r="G3214" t="s">
        <v>303</v>
      </c>
      <c r="H3214" t="s">
        <v>115</v>
      </c>
      <c r="I3214" t="s">
        <v>309</v>
      </c>
      <c r="J3214" t="s">
        <v>297</v>
      </c>
      <c r="K3214">
        <f t="shared" si="107"/>
        <v>1</v>
      </c>
    </row>
    <row r="3215" spans="1:11" x14ac:dyDescent="0.25">
      <c r="A3215" s="75" t="str">
        <f t="shared" si="106"/>
        <v>Infordata_14_config_TCOMID8512FHDWindows 11 Pro Education</v>
      </c>
      <c r="C3215" s="80" t="s">
        <v>330</v>
      </c>
      <c r="D3215" t="s">
        <v>306</v>
      </c>
      <c r="E3215">
        <v>8</v>
      </c>
      <c r="F3215">
        <v>512</v>
      </c>
      <c r="G3215" t="s">
        <v>303</v>
      </c>
      <c r="H3215" t="s">
        <v>304</v>
      </c>
      <c r="I3215" t="s">
        <v>309</v>
      </c>
      <c r="J3215" t="s">
        <v>297</v>
      </c>
      <c r="K3215">
        <f t="shared" si="107"/>
        <v>1</v>
      </c>
    </row>
    <row r="3216" spans="1:11" x14ac:dyDescent="0.25">
      <c r="A3216" s="75" t="str">
        <f t="shared" si="106"/>
        <v>Infordata_14_config_TCOMID8512FHDWindows 11 Pro</v>
      </c>
      <c r="C3216" s="80" t="s">
        <v>330</v>
      </c>
      <c r="D3216" t="s">
        <v>306</v>
      </c>
      <c r="E3216">
        <v>8</v>
      </c>
      <c r="F3216">
        <v>512</v>
      </c>
      <c r="G3216" t="s">
        <v>303</v>
      </c>
      <c r="H3216" t="s">
        <v>296</v>
      </c>
      <c r="I3216" t="s">
        <v>309</v>
      </c>
      <c r="J3216" t="s">
        <v>297</v>
      </c>
      <c r="K3216">
        <f t="shared" si="107"/>
        <v>1</v>
      </c>
    </row>
    <row r="3217" spans="1:11" x14ac:dyDescent="0.25">
      <c r="A3217" s="75" t="str">
        <f t="shared" si="106"/>
        <v>Infordata_14_config_TCOMID16512FHDDistribuzione Linux</v>
      </c>
      <c r="C3217" s="80" t="s">
        <v>330</v>
      </c>
      <c r="D3217" t="s">
        <v>306</v>
      </c>
      <c r="E3217">
        <v>16</v>
      </c>
      <c r="F3217">
        <v>512</v>
      </c>
      <c r="G3217" t="s">
        <v>303</v>
      </c>
      <c r="H3217" t="s">
        <v>115</v>
      </c>
      <c r="I3217" t="s">
        <v>309</v>
      </c>
      <c r="J3217" t="s">
        <v>297</v>
      </c>
      <c r="K3217">
        <f t="shared" si="107"/>
        <v>1</v>
      </c>
    </row>
    <row r="3218" spans="1:11" x14ac:dyDescent="0.25">
      <c r="A3218" s="75" t="str">
        <f t="shared" si="106"/>
        <v>Infordata_14_config_TCOMID16512FHDWindows 11 Pro Education</v>
      </c>
      <c r="C3218" s="80" t="s">
        <v>330</v>
      </c>
      <c r="D3218" t="s">
        <v>306</v>
      </c>
      <c r="E3218">
        <v>16</v>
      </c>
      <c r="F3218">
        <v>512</v>
      </c>
      <c r="G3218" t="s">
        <v>303</v>
      </c>
      <c r="H3218" t="s">
        <v>304</v>
      </c>
      <c r="I3218" t="s">
        <v>309</v>
      </c>
      <c r="J3218" t="s">
        <v>297</v>
      </c>
      <c r="K3218">
        <f t="shared" si="107"/>
        <v>1</v>
      </c>
    </row>
    <row r="3219" spans="1:11" x14ac:dyDescent="0.25">
      <c r="A3219" s="75" t="str">
        <f t="shared" si="106"/>
        <v>Infordata_14_config_TCOMID16512FHDWindows 11 Pro</v>
      </c>
      <c r="C3219" s="80" t="s">
        <v>330</v>
      </c>
      <c r="D3219" t="s">
        <v>306</v>
      </c>
      <c r="E3219">
        <v>16</v>
      </c>
      <c r="F3219">
        <v>512</v>
      </c>
      <c r="G3219" t="s">
        <v>303</v>
      </c>
      <c r="H3219" t="s">
        <v>296</v>
      </c>
      <c r="I3219" t="s">
        <v>309</v>
      </c>
      <c r="J3219" t="s">
        <v>297</v>
      </c>
      <c r="K3219">
        <f t="shared" si="107"/>
        <v>1</v>
      </c>
    </row>
    <row r="3220" spans="1:11" x14ac:dyDescent="0.25">
      <c r="A3220" s="75" t="str">
        <f t="shared" si="106"/>
        <v>Infordata_14_config_TCOHIGH8256HDDistribuzione Linux</v>
      </c>
      <c r="C3220" s="80" t="s">
        <v>330</v>
      </c>
      <c r="D3220" t="s">
        <v>307</v>
      </c>
      <c r="E3220">
        <v>8</v>
      </c>
      <c r="F3220">
        <v>256</v>
      </c>
      <c r="G3220" t="s">
        <v>114</v>
      </c>
      <c r="H3220" t="s">
        <v>115</v>
      </c>
      <c r="I3220" t="s">
        <v>309</v>
      </c>
      <c r="J3220" t="s">
        <v>297</v>
      </c>
      <c r="K3220">
        <f t="shared" si="107"/>
        <v>1</v>
      </c>
    </row>
    <row r="3221" spans="1:11" x14ac:dyDescent="0.25">
      <c r="A3221" s="75" t="str">
        <f t="shared" si="106"/>
        <v>Infordata_14_config_TCOHIGH8256HDWindows 11 Pro Education</v>
      </c>
      <c r="C3221" s="80" t="s">
        <v>330</v>
      </c>
      <c r="D3221" t="s">
        <v>307</v>
      </c>
      <c r="E3221">
        <v>8</v>
      </c>
      <c r="F3221">
        <v>256</v>
      </c>
      <c r="G3221" t="s">
        <v>114</v>
      </c>
      <c r="H3221" t="s">
        <v>304</v>
      </c>
      <c r="I3221" t="s">
        <v>309</v>
      </c>
      <c r="J3221" t="s">
        <v>295</v>
      </c>
      <c r="K3221">
        <f t="shared" si="107"/>
        <v>0</v>
      </c>
    </row>
    <row r="3222" spans="1:11" x14ac:dyDescent="0.25">
      <c r="A3222" s="75" t="str">
        <f t="shared" si="106"/>
        <v>Infordata_14_config_TCOHIGH8256HDWindows 11 Pro</v>
      </c>
      <c r="C3222" s="80" t="s">
        <v>330</v>
      </c>
      <c r="D3222" t="s">
        <v>307</v>
      </c>
      <c r="E3222">
        <v>8</v>
      </c>
      <c r="F3222">
        <v>256</v>
      </c>
      <c r="G3222" t="s">
        <v>114</v>
      </c>
      <c r="H3222" t="s">
        <v>296</v>
      </c>
      <c r="I3222" t="s">
        <v>309</v>
      </c>
      <c r="J3222" t="s">
        <v>297</v>
      </c>
      <c r="K3222">
        <f t="shared" si="107"/>
        <v>1</v>
      </c>
    </row>
    <row r="3223" spans="1:11" x14ac:dyDescent="0.25">
      <c r="A3223" s="75" t="str">
        <f t="shared" si="106"/>
        <v>Infordata_14_config_TCOHIGH16256HDDistribuzione Linux</v>
      </c>
      <c r="C3223" s="80" t="s">
        <v>330</v>
      </c>
      <c r="D3223" t="s">
        <v>307</v>
      </c>
      <c r="E3223">
        <v>16</v>
      </c>
      <c r="F3223">
        <v>256</v>
      </c>
      <c r="G3223" t="s">
        <v>114</v>
      </c>
      <c r="H3223" t="s">
        <v>115</v>
      </c>
      <c r="I3223" t="s">
        <v>309</v>
      </c>
      <c r="J3223" t="s">
        <v>297</v>
      </c>
      <c r="K3223">
        <f t="shared" si="107"/>
        <v>1</v>
      </c>
    </row>
    <row r="3224" spans="1:11" x14ac:dyDescent="0.25">
      <c r="A3224" s="75" t="str">
        <f t="shared" si="106"/>
        <v>Infordata_14_config_TCOHIGH16256HDWindows 11 Pro Education</v>
      </c>
      <c r="C3224" s="80" t="s">
        <v>330</v>
      </c>
      <c r="D3224" t="s">
        <v>307</v>
      </c>
      <c r="E3224">
        <v>16</v>
      </c>
      <c r="F3224">
        <v>256</v>
      </c>
      <c r="G3224" t="s">
        <v>114</v>
      </c>
      <c r="H3224" t="s">
        <v>304</v>
      </c>
      <c r="I3224" t="s">
        <v>309</v>
      </c>
      <c r="J3224" t="s">
        <v>295</v>
      </c>
      <c r="K3224">
        <f t="shared" si="107"/>
        <v>0</v>
      </c>
    </row>
    <row r="3225" spans="1:11" x14ac:dyDescent="0.25">
      <c r="A3225" s="75" t="str">
        <f t="shared" si="106"/>
        <v>Infordata_14_config_TCOHIGH16256HDWindows 11 Pro</v>
      </c>
      <c r="C3225" s="80" t="s">
        <v>330</v>
      </c>
      <c r="D3225" t="s">
        <v>307</v>
      </c>
      <c r="E3225">
        <v>16</v>
      </c>
      <c r="F3225">
        <v>256</v>
      </c>
      <c r="G3225" t="s">
        <v>114</v>
      </c>
      <c r="H3225" t="s">
        <v>296</v>
      </c>
      <c r="I3225" t="s">
        <v>309</v>
      </c>
      <c r="J3225" t="s">
        <v>297</v>
      </c>
      <c r="K3225">
        <f t="shared" si="107"/>
        <v>1</v>
      </c>
    </row>
    <row r="3226" spans="1:11" x14ac:dyDescent="0.25">
      <c r="A3226" s="75" t="str">
        <f t="shared" si="106"/>
        <v>Infordata_14_config_TCOHIGH8512HDDistribuzione Linux</v>
      </c>
      <c r="C3226" s="80" t="s">
        <v>330</v>
      </c>
      <c r="D3226" t="s">
        <v>307</v>
      </c>
      <c r="E3226">
        <v>8</v>
      </c>
      <c r="F3226">
        <v>512</v>
      </c>
      <c r="G3226" t="s">
        <v>114</v>
      </c>
      <c r="H3226" t="s">
        <v>115</v>
      </c>
      <c r="I3226" t="s">
        <v>309</v>
      </c>
      <c r="J3226" t="s">
        <v>297</v>
      </c>
      <c r="K3226">
        <f t="shared" si="107"/>
        <v>1</v>
      </c>
    </row>
    <row r="3227" spans="1:11" x14ac:dyDescent="0.25">
      <c r="A3227" s="75" t="str">
        <f t="shared" si="106"/>
        <v>Infordata_14_config_TCOHIGH8512HDWindows 11 Pro Education</v>
      </c>
      <c r="C3227" s="80" t="s">
        <v>330</v>
      </c>
      <c r="D3227" t="s">
        <v>307</v>
      </c>
      <c r="E3227">
        <v>8</v>
      </c>
      <c r="F3227">
        <v>512</v>
      </c>
      <c r="G3227" t="s">
        <v>114</v>
      </c>
      <c r="H3227" t="s">
        <v>304</v>
      </c>
      <c r="I3227" t="s">
        <v>309</v>
      </c>
      <c r="J3227" t="s">
        <v>295</v>
      </c>
      <c r="K3227">
        <f t="shared" si="107"/>
        <v>0</v>
      </c>
    </row>
    <row r="3228" spans="1:11" x14ac:dyDescent="0.25">
      <c r="A3228" s="75" t="str">
        <f t="shared" si="106"/>
        <v>Infordata_14_config_TCOHIGH8512HDWindows 11 Pro</v>
      </c>
      <c r="C3228" s="80" t="s">
        <v>330</v>
      </c>
      <c r="D3228" t="s">
        <v>307</v>
      </c>
      <c r="E3228">
        <v>8</v>
      </c>
      <c r="F3228">
        <v>512</v>
      </c>
      <c r="G3228" t="s">
        <v>114</v>
      </c>
      <c r="H3228" t="s">
        <v>296</v>
      </c>
      <c r="I3228" t="s">
        <v>309</v>
      </c>
      <c r="J3228" t="s">
        <v>297</v>
      </c>
      <c r="K3228">
        <f t="shared" si="107"/>
        <v>1</v>
      </c>
    </row>
    <row r="3229" spans="1:11" x14ac:dyDescent="0.25">
      <c r="A3229" s="75" t="str">
        <f t="shared" si="106"/>
        <v>Infordata_14_config_TCOHIGH16512HDDistribuzione Linux</v>
      </c>
      <c r="C3229" s="80" t="s">
        <v>330</v>
      </c>
      <c r="D3229" t="s">
        <v>307</v>
      </c>
      <c r="E3229">
        <v>16</v>
      </c>
      <c r="F3229">
        <v>512</v>
      </c>
      <c r="G3229" t="s">
        <v>114</v>
      </c>
      <c r="H3229" t="s">
        <v>115</v>
      </c>
      <c r="I3229" t="s">
        <v>309</v>
      </c>
      <c r="J3229" t="s">
        <v>297</v>
      </c>
      <c r="K3229">
        <f t="shared" si="107"/>
        <v>1</v>
      </c>
    </row>
    <row r="3230" spans="1:11" x14ac:dyDescent="0.25">
      <c r="A3230" s="75" t="str">
        <f t="shared" si="106"/>
        <v>Infordata_14_config_TCOHIGH16512HDWindows 11 Pro Education</v>
      </c>
      <c r="C3230" s="80" t="s">
        <v>330</v>
      </c>
      <c r="D3230" t="s">
        <v>307</v>
      </c>
      <c r="E3230">
        <v>16</v>
      </c>
      <c r="F3230">
        <v>512</v>
      </c>
      <c r="G3230" t="s">
        <v>114</v>
      </c>
      <c r="H3230" t="s">
        <v>304</v>
      </c>
      <c r="I3230" t="s">
        <v>309</v>
      </c>
      <c r="J3230" t="s">
        <v>295</v>
      </c>
      <c r="K3230">
        <f t="shared" si="107"/>
        <v>0</v>
      </c>
    </row>
    <row r="3231" spans="1:11" x14ac:dyDescent="0.25">
      <c r="A3231" s="75" t="str">
        <f t="shared" si="106"/>
        <v>Infordata_14_config_TCOHIGH16512HDWindows 11 Pro</v>
      </c>
      <c r="C3231" s="80" t="s">
        <v>330</v>
      </c>
      <c r="D3231" t="s">
        <v>307</v>
      </c>
      <c r="E3231">
        <v>16</v>
      </c>
      <c r="F3231">
        <v>512</v>
      </c>
      <c r="G3231" t="s">
        <v>114</v>
      </c>
      <c r="H3231" t="s">
        <v>296</v>
      </c>
      <c r="I3231" t="s">
        <v>309</v>
      </c>
      <c r="J3231" t="s">
        <v>297</v>
      </c>
      <c r="K3231">
        <f t="shared" si="107"/>
        <v>1</v>
      </c>
    </row>
    <row r="3232" spans="1:11" x14ac:dyDescent="0.25">
      <c r="A3232" s="75" t="str">
        <f t="shared" si="106"/>
        <v>Infordata_14_config_TCOHIGH8256FHDDistribuzione Linux</v>
      </c>
      <c r="C3232" s="80" t="s">
        <v>330</v>
      </c>
      <c r="D3232" t="s">
        <v>307</v>
      </c>
      <c r="E3232">
        <v>8</v>
      </c>
      <c r="F3232">
        <v>256</v>
      </c>
      <c r="G3232" t="s">
        <v>303</v>
      </c>
      <c r="H3232" t="s">
        <v>115</v>
      </c>
      <c r="I3232" t="s">
        <v>309</v>
      </c>
      <c r="J3232" t="s">
        <v>297</v>
      </c>
      <c r="K3232">
        <f t="shared" si="107"/>
        <v>1</v>
      </c>
    </row>
    <row r="3233" spans="1:11" x14ac:dyDescent="0.25">
      <c r="A3233" s="75" t="str">
        <f t="shared" si="106"/>
        <v>Infordata_14_config_TCOHIGH8256FHDWindows 11 Pro Education</v>
      </c>
      <c r="C3233" s="80" t="s">
        <v>330</v>
      </c>
      <c r="D3233" t="s">
        <v>307</v>
      </c>
      <c r="E3233">
        <v>8</v>
      </c>
      <c r="F3233">
        <v>256</v>
      </c>
      <c r="G3233" t="s">
        <v>303</v>
      </c>
      <c r="H3233" t="s">
        <v>304</v>
      </c>
      <c r="I3233" t="s">
        <v>309</v>
      </c>
      <c r="J3233" t="s">
        <v>295</v>
      </c>
      <c r="K3233">
        <f t="shared" si="107"/>
        <v>0</v>
      </c>
    </row>
    <row r="3234" spans="1:11" x14ac:dyDescent="0.25">
      <c r="A3234" s="75" t="str">
        <f t="shared" si="106"/>
        <v>Infordata_14_config_TCOHIGH8256FHDWindows 11 Pro</v>
      </c>
      <c r="C3234" s="80" t="s">
        <v>330</v>
      </c>
      <c r="D3234" t="s">
        <v>307</v>
      </c>
      <c r="E3234">
        <v>8</v>
      </c>
      <c r="F3234">
        <v>256</v>
      </c>
      <c r="G3234" t="s">
        <v>303</v>
      </c>
      <c r="H3234" t="s">
        <v>296</v>
      </c>
      <c r="I3234" t="s">
        <v>309</v>
      </c>
      <c r="J3234" t="s">
        <v>297</v>
      </c>
      <c r="K3234">
        <f t="shared" si="107"/>
        <v>1</v>
      </c>
    </row>
    <row r="3235" spans="1:11" x14ac:dyDescent="0.25">
      <c r="A3235" s="75" t="str">
        <f t="shared" si="106"/>
        <v>Infordata_14_config_TCOHIGH16256FHDDistribuzione Linux</v>
      </c>
      <c r="C3235" s="80" t="s">
        <v>330</v>
      </c>
      <c r="D3235" t="s">
        <v>307</v>
      </c>
      <c r="E3235">
        <v>16</v>
      </c>
      <c r="F3235">
        <v>256</v>
      </c>
      <c r="G3235" t="s">
        <v>303</v>
      </c>
      <c r="H3235" t="s">
        <v>115</v>
      </c>
      <c r="I3235" t="s">
        <v>309</v>
      </c>
      <c r="J3235" t="s">
        <v>297</v>
      </c>
      <c r="K3235">
        <f t="shared" si="107"/>
        <v>1</v>
      </c>
    </row>
    <row r="3236" spans="1:11" x14ac:dyDescent="0.25">
      <c r="A3236" s="75" t="str">
        <f t="shared" si="106"/>
        <v>Infordata_14_config_TCOHIGH16256FHDWindows 11 Pro Education</v>
      </c>
      <c r="C3236" s="80" t="s">
        <v>330</v>
      </c>
      <c r="D3236" t="s">
        <v>307</v>
      </c>
      <c r="E3236">
        <v>16</v>
      </c>
      <c r="F3236">
        <v>256</v>
      </c>
      <c r="G3236" t="s">
        <v>303</v>
      </c>
      <c r="H3236" t="s">
        <v>304</v>
      </c>
      <c r="I3236" t="s">
        <v>309</v>
      </c>
      <c r="J3236" t="s">
        <v>295</v>
      </c>
      <c r="K3236">
        <f t="shared" si="107"/>
        <v>0</v>
      </c>
    </row>
    <row r="3237" spans="1:11" x14ac:dyDescent="0.25">
      <c r="A3237" s="75" t="str">
        <f t="shared" ref="A3237:A3300" si="108">C3237&amp;"_"&amp;I3237&amp;D3237&amp;E3237&amp;F3237&amp;G3237&amp;H3237</f>
        <v>Infordata_14_config_TCOHIGH16256FHDWindows 11 Pro</v>
      </c>
      <c r="C3237" s="80" t="s">
        <v>330</v>
      </c>
      <c r="D3237" t="s">
        <v>307</v>
      </c>
      <c r="E3237">
        <v>16</v>
      </c>
      <c r="F3237">
        <v>256</v>
      </c>
      <c r="G3237" t="s">
        <v>303</v>
      </c>
      <c r="H3237" t="s">
        <v>296</v>
      </c>
      <c r="I3237" t="s">
        <v>309</v>
      </c>
      <c r="J3237" t="s">
        <v>297</v>
      </c>
      <c r="K3237">
        <f t="shared" si="107"/>
        <v>1</v>
      </c>
    </row>
    <row r="3238" spans="1:11" x14ac:dyDescent="0.25">
      <c r="A3238" s="75" t="str">
        <f t="shared" si="108"/>
        <v>Infordata_14_config_TCOHIGH8512FHDDistribuzione Linux</v>
      </c>
      <c r="C3238" s="80" t="s">
        <v>330</v>
      </c>
      <c r="D3238" t="s">
        <v>307</v>
      </c>
      <c r="E3238">
        <v>8</v>
      </c>
      <c r="F3238">
        <v>512</v>
      </c>
      <c r="G3238" t="s">
        <v>303</v>
      </c>
      <c r="H3238" t="s">
        <v>115</v>
      </c>
      <c r="I3238" t="s">
        <v>309</v>
      </c>
      <c r="J3238" t="s">
        <v>297</v>
      </c>
      <c r="K3238">
        <f t="shared" si="107"/>
        <v>1</v>
      </c>
    </row>
    <row r="3239" spans="1:11" x14ac:dyDescent="0.25">
      <c r="A3239" s="75" t="str">
        <f t="shared" si="108"/>
        <v>Infordata_14_config_TCOHIGH8512FHDWindows 11 Pro Education</v>
      </c>
      <c r="C3239" s="80" t="s">
        <v>330</v>
      </c>
      <c r="D3239" t="s">
        <v>307</v>
      </c>
      <c r="E3239">
        <v>8</v>
      </c>
      <c r="F3239">
        <v>512</v>
      </c>
      <c r="G3239" t="s">
        <v>303</v>
      </c>
      <c r="H3239" t="s">
        <v>304</v>
      </c>
      <c r="I3239" t="s">
        <v>309</v>
      </c>
      <c r="J3239" t="s">
        <v>295</v>
      </c>
      <c r="K3239">
        <f t="shared" si="107"/>
        <v>0</v>
      </c>
    </row>
    <row r="3240" spans="1:11" x14ac:dyDescent="0.25">
      <c r="A3240" s="75" t="str">
        <f t="shared" si="108"/>
        <v>Infordata_14_config_TCOHIGH8512FHDWindows 11 Pro</v>
      </c>
      <c r="C3240" s="80" t="s">
        <v>330</v>
      </c>
      <c r="D3240" t="s">
        <v>307</v>
      </c>
      <c r="E3240">
        <v>8</v>
      </c>
      <c r="F3240">
        <v>512</v>
      </c>
      <c r="G3240" t="s">
        <v>303</v>
      </c>
      <c r="H3240" t="s">
        <v>296</v>
      </c>
      <c r="I3240" t="s">
        <v>309</v>
      </c>
      <c r="J3240" t="s">
        <v>297</v>
      </c>
      <c r="K3240">
        <f t="shared" si="107"/>
        <v>1</v>
      </c>
    </row>
    <row r="3241" spans="1:11" x14ac:dyDescent="0.25">
      <c r="A3241" s="75" t="str">
        <f t="shared" si="108"/>
        <v>Infordata_14_config_TCOHIGH16512FHDDistribuzione Linux</v>
      </c>
      <c r="C3241" s="80" t="s">
        <v>330</v>
      </c>
      <c r="D3241" t="s">
        <v>307</v>
      </c>
      <c r="E3241">
        <v>16</v>
      </c>
      <c r="F3241">
        <v>512</v>
      </c>
      <c r="G3241" t="s">
        <v>303</v>
      </c>
      <c r="H3241" t="s">
        <v>115</v>
      </c>
      <c r="I3241" t="s">
        <v>309</v>
      </c>
      <c r="J3241" t="s">
        <v>297</v>
      </c>
      <c r="K3241">
        <f t="shared" si="107"/>
        <v>1</v>
      </c>
    </row>
    <row r="3242" spans="1:11" x14ac:dyDescent="0.25">
      <c r="A3242" s="75" t="str">
        <f t="shared" si="108"/>
        <v>Infordata_14_config_TCOHIGH16512FHDWindows 11 Pro Education</v>
      </c>
      <c r="C3242" s="80" t="s">
        <v>330</v>
      </c>
      <c r="D3242" t="s">
        <v>307</v>
      </c>
      <c r="E3242">
        <v>16</v>
      </c>
      <c r="F3242">
        <v>512</v>
      </c>
      <c r="G3242" t="s">
        <v>303</v>
      </c>
      <c r="H3242" t="s">
        <v>304</v>
      </c>
      <c r="I3242" t="s">
        <v>309</v>
      </c>
      <c r="J3242" t="s">
        <v>295</v>
      </c>
      <c r="K3242">
        <f t="shared" si="107"/>
        <v>0</v>
      </c>
    </row>
    <row r="3243" spans="1:11" x14ac:dyDescent="0.25">
      <c r="A3243" s="75" t="str">
        <f t="shared" si="108"/>
        <v>Infordata_14_config_TCOHIGH16512FHDWindows 11 Pro</v>
      </c>
      <c r="C3243" s="80" t="s">
        <v>330</v>
      </c>
      <c r="D3243" t="s">
        <v>307</v>
      </c>
      <c r="E3243">
        <v>16</v>
      </c>
      <c r="F3243">
        <v>512</v>
      </c>
      <c r="G3243" t="s">
        <v>303</v>
      </c>
      <c r="H3243" t="s">
        <v>296</v>
      </c>
      <c r="I3243" t="s">
        <v>309</v>
      </c>
      <c r="J3243" t="s">
        <v>297</v>
      </c>
      <c r="K3243">
        <f t="shared" si="107"/>
        <v>1</v>
      </c>
    </row>
    <row r="3244" spans="1:11" x14ac:dyDescent="0.25">
      <c r="A3244" s="75" t="str">
        <f t="shared" si="108"/>
        <v>Infordata_13_config_standardLOW8256HDDistribuzione Linux</v>
      </c>
      <c r="C3244" s="80" t="s">
        <v>330</v>
      </c>
      <c r="D3244" t="s">
        <v>305</v>
      </c>
      <c r="E3244">
        <v>8</v>
      </c>
      <c r="F3244">
        <v>256</v>
      </c>
      <c r="G3244" t="s">
        <v>114</v>
      </c>
      <c r="H3244" t="s">
        <v>115</v>
      </c>
      <c r="I3244" t="s">
        <v>312</v>
      </c>
      <c r="J3244" t="s">
        <v>295</v>
      </c>
      <c r="K3244">
        <f t="shared" si="107"/>
        <v>0</v>
      </c>
    </row>
    <row r="3245" spans="1:11" x14ac:dyDescent="0.25">
      <c r="A3245" s="75" t="str">
        <f t="shared" si="108"/>
        <v>Infordata_13_config_standardLOW8256HDWindows 11 Pro Education</v>
      </c>
      <c r="C3245" s="80" t="s">
        <v>330</v>
      </c>
      <c r="D3245" t="s">
        <v>305</v>
      </c>
      <c r="E3245">
        <v>8</v>
      </c>
      <c r="F3245">
        <v>256</v>
      </c>
      <c r="G3245" t="s">
        <v>114</v>
      </c>
      <c r="H3245" t="s">
        <v>304</v>
      </c>
      <c r="I3245" t="s">
        <v>312</v>
      </c>
      <c r="J3245" t="s">
        <v>295</v>
      </c>
      <c r="K3245">
        <f t="shared" si="107"/>
        <v>0</v>
      </c>
    </row>
    <row r="3246" spans="1:11" x14ac:dyDescent="0.25">
      <c r="A3246" s="75" t="str">
        <f t="shared" si="108"/>
        <v>Infordata_13_config_standardLOW8256HDWindows 11 Pro</v>
      </c>
      <c r="C3246" s="80" t="s">
        <v>330</v>
      </c>
      <c r="D3246" t="s">
        <v>305</v>
      </c>
      <c r="E3246">
        <v>8</v>
      </c>
      <c r="F3246">
        <v>256</v>
      </c>
      <c r="G3246" t="s">
        <v>114</v>
      </c>
      <c r="H3246" t="s">
        <v>296</v>
      </c>
      <c r="I3246" t="s">
        <v>312</v>
      </c>
      <c r="J3246" t="s">
        <v>295</v>
      </c>
      <c r="K3246">
        <f t="shared" si="107"/>
        <v>0</v>
      </c>
    </row>
    <row r="3247" spans="1:11" x14ac:dyDescent="0.25">
      <c r="A3247" s="75" t="str">
        <f t="shared" si="108"/>
        <v>Infordata_13_config_standardLOW16256HDDistribuzione Linux</v>
      </c>
      <c r="C3247" s="80" t="s">
        <v>330</v>
      </c>
      <c r="D3247" t="s">
        <v>305</v>
      </c>
      <c r="E3247">
        <v>16</v>
      </c>
      <c r="F3247">
        <v>256</v>
      </c>
      <c r="G3247" t="s">
        <v>114</v>
      </c>
      <c r="H3247" t="s">
        <v>115</v>
      </c>
      <c r="I3247" t="s">
        <v>312</v>
      </c>
      <c r="J3247" t="s">
        <v>295</v>
      </c>
      <c r="K3247">
        <f t="shared" si="107"/>
        <v>0</v>
      </c>
    </row>
    <row r="3248" spans="1:11" x14ac:dyDescent="0.25">
      <c r="A3248" s="75" t="str">
        <f t="shared" si="108"/>
        <v>Infordata_13_config_standardLOW16256HDWindows 11 Pro Education</v>
      </c>
      <c r="C3248" s="80" t="s">
        <v>330</v>
      </c>
      <c r="D3248" t="s">
        <v>305</v>
      </c>
      <c r="E3248">
        <v>16</v>
      </c>
      <c r="F3248">
        <v>256</v>
      </c>
      <c r="G3248" t="s">
        <v>114</v>
      </c>
      <c r="H3248" t="s">
        <v>304</v>
      </c>
      <c r="I3248" t="s">
        <v>312</v>
      </c>
      <c r="J3248" t="s">
        <v>295</v>
      </c>
      <c r="K3248">
        <f t="shared" si="107"/>
        <v>0</v>
      </c>
    </row>
    <row r="3249" spans="1:11" x14ac:dyDescent="0.25">
      <c r="A3249" s="75" t="str">
        <f t="shared" si="108"/>
        <v>Infordata_13_config_standardLOW16256HDWindows 11 Pro</v>
      </c>
      <c r="C3249" s="80" t="s">
        <v>330</v>
      </c>
      <c r="D3249" t="s">
        <v>305</v>
      </c>
      <c r="E3249">
        <v>16</v>
      </c>
      <c r="F3249">
        <v>256</v>
      </c>
      <c r="G3249" t="s">
        <v>114</v>
      </c>
      <c r="H3249" t="s">
        <v>296</v>
      </c>
      <c r="I3249" t="s">
        <v>312</v>
      </c>
      <c r="J3249" t="s">
        <v>295</v>
      </c>
      <c r="K3249">
        <f t="shared" si="107"/>
        <v>0</v>
      </c>
    </row>
    <row r="3250" spans="1:11" x14ac:dyDescent="0.25">
      <c r="A3250" s="75" t="str">
        <f t="shared" si="108"/>
        <v>Infordata_13_config_standardLOW8512HDDistribuzione Linux</v>
      </c>
      <c r="C3250" s="80" t="s">
        <v>330</v>
      </c>
      <c r="D3250" t="s">
        <v>305</v>
      </c>
      <c r="E3250">
        <v>8</v>
      </c>
      <c r="F3250">
        <v>512</v>
      </c>
      <c r="G3250" t="s">
        <v>114</v>
      </c>
      <c r="H3250" t="s">
        <v>115</v>
      </c>
      <c r="I3250" t="s">
        <v>312</v>
      </c>
      <c r="J3250" t="s">
        <v>295</v>
      </c>
      <c r="K3250">
        <f t="shared" si="107"/>
        <v>0</v>
      </c>
    </row>
    <row r="3251" spans="1:11" x14ac:dyDescent="0.25">
      <c r="A3251" s="75" t="str">
        <f t="shared" si="108"/>
        <v>Infordata_13_config_standardLOW8512HDWindows 11 Pro Education</v>
      </c>
      <c r="C3251" s="80" t="s">
        <v>330</v>
      </c>
      <c r="D3251" t="s">
        <v>305</v>
      </c>
      <c r="E3251">
        <v>8</v>
      </c>
      <c r="F3251">
        <v>512</v>
      </c>
      <c r="G3251" t="s">
        <v>114</v>
      </c>
      <c r="H3251" t="s">
        <v>304</v>
      </c>
      <c r="I3251" t="s">
        <v>312</v>
      </c>
      <c r="J3251" t="s">
        <v>295</v>
      </c>
      <c r="K3251">
        <f t="shared" si="107"/>
        <v>0</v>
      </c>
    </row>
    <row r="3252" spans="1:11" x14ac:dyDescent="0.25">
      <c r="A3252" s="75" t="str">
        <f t="shared" si="108"/>
        <v>Infordata_13_config_standardLOW8512HDWindows 11 Pro</v>
      </c>
      <c r="C3252" s="80" t="s">
        <v>330</v>
      </c>
      <c r="D3252" t="s">
        <v>305</v>
      </c>
      <c r="E3252">
        <v>8</v>
      </c>
      <c r="F3252">
        <v>512</v>
      </c>
      <c r="G3252" t="s">
        <v>114</v>
      </c>
      <c r="H3252" t="s">
        <v>296</v>
      </c>
      <c r="I3252" t="s">
        <v>312</v>
      </c>
      <c r="J3252" t="s">
        <v>295</v>
      </c>
      <c r="K3252">
        <f t="shared" si="107"/>
        <v>0</v>
      </c>
    </row>
    <row r="3253" spans="1:11" x14ac:dyDescent="0.25">
      <c r="A3253" s="75" t="str">
        <f t="shared" si="108"/>
        <v>Infordata_13_config_standardLOW16512HDDistribuzione Linux</v>
      </c>
      <c r="C3253" s="80" t="s">
        <v>330</v>
      </c>
      <c r="D3253" t="s">
        <v>305</v>
      </c>
      <c r="E3253">
        <v>16</v>
      </c>
      <c r="F3253">
        <v>512</v>
      </c>
      <c r="G3253" t="s">
        <v>114</v>
      </c>
      <c r="H3253" t="s">
        <v>115</v>
      </c>
      <c r="I3253" t="s">
        <v>312</v>
      </c>
      <c r="J3253" t="s">
        <v>295</v>
      </c>
      <c r="K3253">
        <f t="shared" si="107"/>
        <v>0</v>
      </c>
    </row>
    <row r="3254" spans="1:11" x14ac:dyDescent="0.25">
      <c r="A3254" s="75" t="str">
        <f t="shared" si="108"/>
        <v>Infordata_13_config_standardLOW16512HDWindows 11 Pro Education</v>
      </c>
      <c r="C3254" s="80" t="s">
        <v>330</v>
      </c>
      <c r="D3254" t="s">
        <v>305</v>
      </c>
      <c r="E3254">
        <v>16</v>
      </c>
      <c r="F3254">
        <v>512</v>
      </c>
      <c r="G3254" t="s">
        <v>114</v>
      </c>
      <c r="H3254" t="s">
        <v>304</v>
      </c>
      <c r="I3254" t="s">
        <v>312</v>
      </c>
      <c r="J3254" t="s">
        <v>295</v>
      </c>
      <c r="K3254">
        <f t="shared" si="107"/>
        <v>0</v>
      </c>
    </row>
    <row r="3255" spans="1:11" x14ac:dyDescent="0.25">
      <c r="A3255" s="75" t="str">
        <f t="shared" si="108"/>
        <v>Infordata_13_config_standardLOW16512HDWindows 11 Pro</v>
      </c>
      <c r="C3255" s="80" t="s">
        <v>330</v>
      </c>
      <c r="D3255" t="s">
        <v>305</v>
      </c>
      <c r="E3255">
        <v>16</v>
      </c>
      <c r="F3255">
        <v>512</v>
      </c>
      <c r="G3255" t="s">
        <v>114</v>
      </c>
      <c r="H3255" t="s">
        <v>296</v>
      </c>
      <c r="I3255" t="s">
        <v>312</v>
      </c>
      <c r="J3255" t="s">
        <v>295</v>
      </c>
      <c r="K3255">
        <f t="shared" si="107"/>
        <v>0</v>
      </c>
    </row>
    <row r="3256" spans="1:11" x14ac:dyDescent="0.25">
      <c r="A3256" s="75" t="str">
        <f t="shared" si="108"/>
        <v>Infordata_13_config_standardLOW8256FHDDistribuzione Linux</v>
      </c>
      <c r="C3256" s="80" t="s">
        <v>330</v>
      </c>
      <c r="D3256" t="s">
        <v>305</v>
      </c>
      <c r="E3256">
        <v>8</v>
      </c>
      <c r="F3256">
        <v>256</v>
      </c>
      <c r="G3256" t="s">
        <v>303</v>
      </c>
      <c r="H3256" t="s">
        <v>115</v>
      </c>
      <c r="I3256" t="s">
        <v>312</v>
      </c>
      <c r="J3256" t="s">
        <v>295</v>
      </c>
      <c r="K3256">
        <f t="shared" si="107"/>
        <v>0</v>
      </c>
    </row>
    <row r="3257" spans="1:11" x14ac:dyDescent="0.25">
      <c r="A3257" s="75" t="str">
        <f t="shared" si="108"/>
        <v>Infordata_13_config_standardLOW8256FHDWindows 11 Pro Education</v>
      </c>
      <c r="C3257" s="80" t="s">
        <v>330</v>
      </c>
      <c r="D3257" t="s">
        <v>305</v>
      </c>
      <c r="E3257">
        <v>8</v>
      </c>
      <c r="F3257">
        <v>256</v>
      </c>
      <c r="G3257" t="s">
        <v>303</v>
      </c>
      <c r="H3257" t="s">
        <v>304</v>
      </c>
      <c r="I3257" t="s">
        <v>312</v>
      </c>
      <c r="J3257" t="s">
        <v>295</v>
      </c>
      <c r="K3257">
        <f t="shared" si="107"/>
        <v>0</v>
      </c>
    </row>
    <row r="3258" spans="1:11" x14ac:dyDescent="0.25">
      <c r="A3258" s="75" t="str">
        <f t="shared" si="108"/>
        <v>Infordata_13_config_standardLOW8256FHDWindows 11 Pro</v>
      </c>
      <c r="C3258" s="80" t="s">
        <v>330</v>
      </c>
      <c r="D3258" t="s">
        <v>305</v>
      </c>
      <c r="E3258">
        <v>8</v>
      </c>
      <c r="F3258">
        <v>256</v>
      </c>
      <c r="G3258" t="s">
        <v>303</v>
      </c>
      <c r="H3258" t="s">
        <v>296</v>
      </c>
      <c r="I3258" t="s">
        <v>312</v>
      </c>
      <c r="J3258" t="s">
        <v>295</v>
      </c>
      <c r="K3258">
        <f t="shared" si="107"/>
        <v>0</v>
      </c>
    </row>
    <row r="3259" spans="1:11" x14ac:dyDescent="0.25">
      <c r="A3259" s="75" t="str">
        <f t="shared" si="108"/>
        <v>Infordata_13_config_standardLOW16256FHDDistribuzione Linux</v>
      </c>
      <c r="C3259" s="80" t="s">
        <v>330</v>
      </c>
      <c r="D3259" t="s">
        <v>305</v>
      </c>
      <c r="E3259">
        <v>16</v>
      </c>
      <c r="F3259">
        <v>256</v>
      </c>
      <c r="G3259" t="s">
        <v>303</v>
      </c>
      <c r="H3259" t="s">
        <v>115</v>
      </c>
      <c r="I3259" t="s">
        <v>312</v>
      </c>
      <c r="J3259" t="s">
        <v>295</v>
      </c>
      <c r="K3259">
        <f t="shared" si="107"/>
        <v>0</v>
      </c>
    </row>
    <row r="3260" spans="1:11" x14ac:dyDescent="0.25">
      <c r="A3260" s="75" t="str">
        <f t="shared" si="108"/>
        <v>Infordata_13_config_standardLOW16256FHDWindows 11 Pro Education</v>
      </c>
      <c r="C3260" s="80" t="s">
        <v>330</v>
      </c>
      <c r="D3260" t="s">
        <v>305</v>
      </c>
      <c r="E3260">
        <v>16</v>
      </c>
      <c r="F3260">
        <v>256</v>
      </c>
      <c r="G3260" t="s">
        <v>303</v>
      </c>
      <c r="H3260" t="s">
        <v>304</v>
      </c>
      <c r="I3260" t="s">
        <v>312</v>
      </c>
      <c r="J3260" t="s">
        <v>295</v>
      </c>
      <c r="K3260">
        <f t="shared" si="107"/>
        <v>0</v>
      </c>
    </row>
    <row r="3261" spans="1:11" x14ac:dyDescent="0.25">
      <c r="A3261" s="75" t="str">
        <f t="shared" si="108"/>
        <v>Infordata_13_config_standardLOW16256FHDWindows 11 Pro</v>
      </c>
      <c r="C3261" s="80" t="s">
        <v>330</v>
      </c>
      <c r="D3261" t="s">
        <v>305</v>
      </c>
      <c r="E3261">
        <v>16</v>
      </c>
      <c r="F3261">
        <v>256</v>
      </c>
      <c r="G3261" t="s">
        <v>303</v>
      </c>
      <c r="H3261" t="s">
        <v>296</v>
      </c>
      <c r="I3261" t="s">
        <v>312</v>
      </c>
      <c r="J3261" t="s">
        <v>295</v>
      </c>
      <c r="K3261">
        <f t="shared" si="107"/>
        <v>0</v>
      </c>
    </row>
    <row r="3262" spans="1:11" x14ac:dyDescent="0.25">
      <c r="A3262" s="75" t="str">
        <f t="shared" si="108"/>
        <v>Infordata_13_config_standardLOW8512FHDDistribuzione Linux</v>
      </c>
      <c r="C3262" s="80" t="s">
        <v>330</v>
      </c>
      <c r="D3262" t="s">
        <v>305</v>
      </c>
      <c r="E3262">
        <v>8</v>
      </c>
      <c r="F3262">
        <v>512</v>
      </c>
      <c r="G3262" t="s">
        <v>303</v>
      </c>
      <c r="H3262" t="s">
        <v>115</v>
      </c>
      <c r="I3262" t="s">
        <v>312</v>
      </c>
      <c r="J3262" t="s">
        <v>295</v>
      </c>
      <c r="K3262">
        <f t="shared" si="107"/>
        <v>0</v>
      </c>
    </row>
    <row r="3263" spans="1:11" x14ac:dyDescent="0.25">
      <c r="A3263" s="75" t="str">
        <f t="shared" si="108"/>
        <v>Infordata_13_config_standardLOW8512FHDWindows 11 Pro Education</v>
      </c>
      <c r="C3263" s="80" t="s">
        <v>330</v>
      </c>
      <c r="D3263" t="s">
        <v>305</v>
      </c>
      <c r="E3263">
        <v>8</v>
      </c>
      <c r="F3263">
        <v>512</v>
      </c>
      <c r="G3263" t="s">
        <v>303</v>
      </c>
      <c r="H3263" t="s">
        <v>304</v>
      </c>
      <c r="I3263" t="s">
        <v>312</v>
      </c>
      <c r="J3263" t="s">
        <v>295</v>
      </c>
      <c r="K3263">
        <f t="shared" si="107"/>
        <v>0</v>
      </c>
    </row>
    <row r="3264" spans="1:11" x14ac:dyDescent="0.25">
      <c r="A3264" s="75" t="str">
        <f t="shared" si="108"/>
        <v>Infordata_13_config_standardLOW8512FHDWindows 11 Pro</v>
      </c>
      <c r="C3264" s="80" t="s">
        <v>330</v>
      </c>
      <c r="D3264" t="s">
        <v>305</v>
      </c>
      <c r="E3264">
        <v>8</v>
      </c>
      <c r="F3264">
        <v>512</v>
      </c>
      <c r="G3264" t="s">
        <v>303</v>
      </c>
      <c r="H3264" t="s">
        <v>296</v>
      </c>
      <c r="I3264" t="s">
        <v>312</v>
      </c>
      <c r="J3264" t="s">
        <v>295</v>
      </c>
      <c r="K3264">
        <f t="shared" si="107"/>
        <v>0</v>
      </c>
    </row>
    <row r="3265" spans="1:11" x14ac:dyDescent="0.25">
      <c r="A3265" s="75" t="str">
        <f t="shared" si="108"/>
        <v>Infordata_13_config_standardLOW16512FHDDistribuzione Linux</v>
      </c>
      <c r="C3265" s="80" t="s">
        <v>330</v>
      </c>
      <c r="D3265" t="s">
        <v>305</v>
      </c>
      <c r="E3265">
        <v>16</v>
      </c>
      <c r="F3265">
        <v>512</v>
      </c>
      <c r="G3265" t="s">
        <v>303</v>
      </c>
      <c r="H3265" t="s">
        <v>115</v>
      </c>
      <c r="I3265" t="s">
        <v>312</v>
      </c>
      <c r="J3265" t="s">
        <v>295</v>
      </c>
      <c r="K3265">
        <f t="shared" si="107"/>
        <v>0</v>
      </c>
    </row>
    <row r="3266" spans="1:11" x14ac:dyDescent="0.25">
      <c r="A3266" s="75" t="str">
        <f t="shared" si="108"/>
        <v>Infordata_13_config_standardLOW16512FHDWindows 11 Pro Education</v>
      </c>
      <c r="C3266" s="80" t="s">
        <v>330</v>
      </c>
      <c r="D3266" t="s">
        <v>305</v>
      </c>
      <c r="E3266">
        <v>16</v>
      </c>
      <c r="F3266">
        <v>512</v>
      </c>
      <c r="G3266" t="s">
        <v>303</v>
      </c>
      <c r="H3266" t="s">
        <v>304</v>
      </c>
      <c r="I3266" t="s">
        <v>312</v>
      </c>
      <c r="J3266" t="s">
        <v>295</v>
      </c>
      <c r="K3266">
        <f t="shared" si="107"/>
        <v>0</v>
      </c>
    </row>
    <row r="3267" spans="1:11" x14ac:dyDescent="0.25">
      <c r="A3267" s="75" t="str">
        <f t="shared" si="108"/>
        <v>Infordata_13_config_standardLOW16512FHDWindows 11 Pro</v>
      </c>
      <c r="C3267" s="80" t="s">
        <v>330</v>
      </c>
      <c r="D3267" t="s">
        <v>305</v>
      </c>
      <c r="E3267">
        <v>16</v>
      </c>
      <c r="F3267">
        <v>512</v>
      </c>
      <c r="G3267" t="s">
        <v>303</v>
      </c>
      <c r="H3267" t="s">
        <v>296</v>
      </c>
      <c r="I3267" t="s">
        <v>312</v>
      </c>
      <c r="J3267" t="s">
        <v>295</v>
      </c>
      <c r="K3267">
        <f t="shared" si="107"/>
        <v>0</v>
      </c>
    </row>
    <row r="3268" spans="1:11" x14ac:dyDescent="0.25">
      <c r="A3268" s="75" t="str">
        <f t="shared" si="108"/>
        <v>Infordata_13_config_standardMID8256HDDistribuzione Linux</v>
      </c>
      <c r="C3268" s="80" t="s">
        <v>330</v>
      </c>
      <c r="D3268" t="s">
        <v>306</v>
      </c>
      <c r="E3268">
        <v>8</v>
      </c>
      <c r="F3268">
        <v>256</v>
      </c>
      <c r="G3268" t="s">
        <v>114</v>
      </c>
      <c r="H3268" t="s">
        <v>115</v>
      </c>
      <c r="I3268" t="s">
        <v>312</v>
      </c>
      <c r="J3268" t="s">
        <v>295</v>
      </c>
      <c r="K3268">
        <f t="shared" si="107"/>
        <v>0</v>
      </c>
    </row>
    <row r="3269" spans="1:11" x14ac:dyDescent="0.25">
      <c r="A3269" s="75" t="str">
        <f t="shared" si="108"/>
        <v>Infordata_13_config_standardMID8256HDWindows 11 Pro Education</v>
      </c>
      <c r="C3269" s="80" t="s">
        <v>330</v>
      </c>
      <c r="D3269" t="s">
        <v>306</v>
      </c>
      <c r="E3269">
        <v>8</v>
      </c>
      <c r="F3269">
        <v>256</v>
      </c>
      <c r="G3269" t="s">
        <v>114</v>
      </c>
      <c r="H3269" t="s">
        <v>304</v>
      </c>
      <c r="I3269" t="s">
        <v>312</v>
      </c>
      <c r="J3269" t="s">
        <v>295</v>
      </c>
      <c r="K3269">
        <f t="shared" si="107"/>
        <v>0</v>
      </c>
    </row>
    <row r="3270" spans="1:11" x14ac:dyDescent="0.25">
      <c r="A3270" s="75" t="str">
        <f t="shared" si="108"/>
        <v>Infordata_13_config_standardMID8256HDWindows 11 Pro</v>
      </c>
      <c r="C3270" s="80" t="s">
        <v>330</v>
      </c>
      <c r="D3270" t="s">
        <v>306</v>
      </c>
      <c r="E3270">
        <v>8</v>
      </c>
      <c r="F3270">
        <v>256</v>
      </c>
      <c r="G3270" t="s">
        <v>114</v>
      </c>
      <c r="H3270" t="s">
        <v>296</v>
      </c>
      <c r="I3270" t="s">
        <v>312</v>
      </c>
      <c r="J3270" t="s">
        <v>295</v>
      </c>
      <c r="K3270">
        <f t="shared" si="107"/>
        <v>0</v>
      </c>
    </row>
    <row r="3271" spans="1:11" x14ac:dyDescent="0.25">
      <c r="A3271" s="75" t="str">
        <f t="shared" si="108"/>
        <v>Infordata_13_config_standardMID16256HDDistribuzione Linux</v>
      </c>
      <c r="C3271" s="80" t="s">
        <v>330</v>
      </c>
      <c r="D3271" t="s">
        <v>306</v>
      </c>
      <c r="E3271">
        <v>16</v>
      </c>
      <c r="F3271">
        <v>256</v>
      </c>
      <c r="G3271" t="s">
        <v>114</v>
      </c>
      <c r="H3271" t="s">
        <v>115</v>
      </c>
      <c r="I3271" t="s">
        <v>312</v>
      </c>
      <c r="J3271" t="s">
        <v>295</v>
      </c>
      <c r="K3271">
        <f t="shared" si="107"/>
        <v>0</v>
      </c>
    </row>
    <row r="3272" spans="1:11" x14ac:dyDescent="0.25">
      <c r="A3272" s="75" t="str">
        <f t="shared" si="108"/>
        <v>Infordata_13_config_standardMID16256HDWindows 11 Pro Education</v>
      </c>
      <c r="C3272" s="80" t="s">
        <v>330</v>
      </c>
      <c r="D3272" t="s">
        <v>306</v>
      </c>
      <c r="E3272">
        <v>16</v>
      </c>
      <c r="F3272">
        <v>256</v>
      </c>
      <c r="G3272" t="s">
        <v>114</v>
      </c>
      <c r="H3272" t="s">
        <v>304</v>
      </c>
      <c r="I3272" t="s">
        <v>312</v>
      </c>
      <c r="J3272" t="s">
        <v>295</v>
      </c>
      <c r="K3272">
        <f t="shared" si="107"/>
        <v>0</v>
      </c>
    </row>
    <row r="3273" spans="1:11" x14ac:dyDescent="0.25">
      <c r="A3273" s="75" t="str">
        <f t="shared" si="108"/>
        <v>Infordata_13_config_standardMID16256HDWindows 11 Pro</v>
      </c>
      <c r="C3273" s="80" t="s">
        <v>330</v>
      </c>
      <c r="D3273" t="s">
        <v>306</v>
      </c>
      <c r="E3273">
        <v>16</v>
      </c>
      <c r="F3273">
        <v>256</v>
      </c>
      <c r="G3273" t="s">
        <v>114</v>
      </c>
      <c r="H3273" t="s">
        <v>296</v>
      </c>
      <c r="I3273" t="s">
        <v>312</v>
      </c>
      <c r="J3273" t="s">
        <v>295</v>
      </c>
      <c r="K3273">
        <f t="shared" si="107"/>
        <v>0</v>
      </c>
    </row>
    <row r="3274" spans="1:11" x14ac:dyDescent="0.25">
      <c r="A3274" s="75" t="str">
        <f t="shared" si="108"/>
        <v>Infordata_13_config_standardMID8512HDDistribuzione Linux</v>
      </c>
      <c r="C3274" s="80" t="s">
        <v>330</v>
      </c>
      <c r="D3274" t="s">
        <v>306</v>
      </c>
      <c r="E3274">
        <v>8</v>
      </c>
      <c r="F3274">
        <v>512</v>
      </c>
      <c r="G3274" t="s">
        <v>114</v>
      </c>
      <c r="H3274" t="s">
        <v>115</v>
      </c>
      <c r="I3274" t="s">
        <v>312</v>
      </c>
      <c r="J3274" t="s">
        <v>295</v>
      </c>
      <c r="K3274">
        <f t="shared" si="107"/>
        <v>0</v>
      </c>
    </row>
    <row r="3275" spans="1:11" x14ac:dyDescent="0.25">
      <c r="A3275" s="75" t="str">
        <f t="shared" si="108"/>
        <v>Infordata_13_config_standardMID8512HDWindows 11 Pro Education</v>
      </c>
      <c r="C3275" s="80" t="s">
        <v>330</v>
      </c>
      <c r="D3275" t="s">
        <v>306</v>
      </c>
      <c r="E3275">
        <v>8</v>
      </c>
      <c r="F3275">
        <v>512</v>
      </c>
      <c r="G3275" t="s">
        <v>114</v>
      </c>
      <c r="H3275" t="s">
        <v>304</v>
      </c>
      <c r="I3275" t="s">
        <v>312</v>
      </c>
      <c r="J3275" t="s">
        <v>295</v>
      </c>
      <c r="K3275">
        <f t="shared" si="107"/>
        <v>0</v>
      </c>
    </row>
    <row r="3276" spans="1:11" x14ac:dyDescent="0.25">
      <c r="A3276" s="75" t="str">
        <f t="shared" si="108"/>
        <v>Infordata_13_config_standardMID8512HDWindows 11 Pro</v>
      </c>
      <c r="C3276" s="80" t="s">
        <v>330</v>
      </c>
      <c r="D3276" t="s">
        <v>306</v>
      </c>
      <c r="E3276">
        <v>8</v>
      </c>
      <c r="F3276">
        <v>512</v>
      </c>
      <c r="G3276" t="s">
        <v>114</v>
      </c>
      <c r="H3276" t="s">
        <v>296</v>
      </c>
      <c r="I3276" t="s">
        <v>312</v>
      </c>
      <c r="J3276" t="s">
        <v>295</v>
      </c>
      <c r="K3276">
        <f t="shared" si="107"/>
        <v>0</v>
      </c>
    </row>
    <row r="3277" spans="1:11" x14ac:dyDescent="0.25">
      <c r="A3277" s="75" t="str">
        <f t="shared" si="108"/>
        <v>Infordata_13_config_standardMID16512HDDistribuzione Linux</v>
      </c>
      <c r="C3277" s="80" t="s">
        <v>330</v>
      </c>
      <c r="D3277" t="s">
        <v>306</v>
      </c>
      <c r="E3277">
        <v>16</v>
      </c>
      <c r="F3277">
        <v>512</v>
      </c>
      <c r="G3277" t="s">
        <v>114</v>
      </c>
      <c r="H3277" t="s">
        <v>115</v>
      </c>
      <c r="I3277" t="s">
        <v>312</v>
      </c>
      <c r="J3277" t="s">
        <v>295</v>
      </c>
      <c r="K3277">
        <f t="shared" ref="K3277:K3340" si="109">+IF(J3277="NO",0,1)</f>
        <v>0</v>
      </c>
    </row>
    <row r="3278" spans="1:11" x14ac:dyDescent="0.25">
      <c r="A3278" s="75" t="str">
        <f t="shared" si="108"/>
        <v>Infordata_13_config_standardMID16512HDWindows 11 Pro Education</v>
      </c>
      <c r="C3278" s="80" t="s">
        <v>330</v>
      </c>
      <c r="D3278" t="s">
        <v>306</v>
      </c>
      <c r="E3278">
        <v>16</v>
      </c>
      <c r="F3278">
        <v>512</v>
      </c>
      <c r="G3278" t="s">
        <v>114</v>
      </c>
      <c r="H3278" t="s">
        <v>304</v>
      </c>
      <c r="I3278" t="s">
        <v>312</v>
      </c>
      <c r="J3278" t="s">
        <v>295</v>
      </c>
      <c r="K3278">
        <f t="shared" si="109"/>
        <v>0</v>
      </c>
    </row>
    <row r="3279" spans="1:11" x14ac:dyDescent="0.25">
      <c r="A3279" s="75" t="str">
        <f t="shared" si="108"/>
        <v>Infordata_13_config_standardMID16512HDWindows 11 Pro</v>
      </c>
      <c r="C3279" s="80" t="s">
        <v>330</v>
      </c>
      <c r="D3279" t="s">
        <v>306</v>
      </c>
      <c r="E3279">
        <v>16</v>
      </c>
      <c r="F3279">
        <v>512</v>
      </c>
      <c r="G3279" t="s">
        <v>114</v>
      </c>
      <c r="H3279" t="s">
        <v>296</v>
      </c>
      <c r="I3279" t="s">
        <v>312</v>
      </c>
      <c r="J3279" t="s">
        <v>295</v>
      </c>
      <c r="K3279">
        <f t="shared" si="109"/>
        <v>0</v>
      </c>
    </row>
    <row r="3280" spans="1:11" x14ac:dyDescent="0.25">
      <c r="A3280" s="75" t="str">
        <f t="shared" si="108"/>
        <v>Infordata_13_config_standardMID8256FHDDistribuzione Linux</v>
      </c>
      <c r="C3280" s="80" t="s">
        <v>330</v>
      </c>
      <c r="D3280" t="s">
        <v>306</v>
      </c>
      <c r="E3280">
        <v>8</v>
      </c>
      <c r="F3280">
        <v>256</v>
      </c>
      <c r="G3280" t="s">
        <v>303</v>
      </c>
      <c r="H3280" t="s">
        <v>115</v>
      </c>
      <c r="I3280" t="s">
        <v>312</v>
      </c>
      <c r="J3280" t="s">
        <v>295</v>
      </c>
      <c r="K3280">
        <f t="shared" si="109"/>
        <v>0</v>
      </c>
    </row>
    <row r="3281" spans="1:11" x14ac:dyDescent="0.25">
      <c r="A3281" s="75" t="str">
        <f t="shared" si="108"/>
        <v>Infordata_13_config_standardMID8256FHDWindows 11 Pro Education</v>
      </c>
      <c r="C3281" s="80" t="s">
        <v>330</v>
      </c>
      <c r="D3281" t="s">
        <v>306</v>
      </c>
      <c r="E3281">
        <v>8</v>
      </c>
      <c r="F3281">
        <v>256</v>
      </c>
      <c r="G3281" t="s">
        <v>303</v>
      </c>
      <c r="H3281" t="s">
        <v>304</v>
      </c>
      <c r="I3281" t="s">
        <v>312</v>
      </c>
      <c r="J3281" t="s">
        <v>295</v>
      </c>
      <c r="K3281">
        <f t="shared" si="109"/>
        <v>0</v>
      </c>
    </row>
    <row r="3282" spans="1:11" x14ac:dyDescent="0.25">
      <c r="A3282" s="75" t="str">
        <f t="shared" si="108"/>
        <v>Infordata_13_config_standardMID8256FHDWindows 11 Pro</v>
      </c>
      <c r="C3282" s="80" t="s">
        <v>330</v>
      </c>
      <c r="D3282" t="s">
        <v>306</v>
      </c>
      <c r="E3282">
        <v>8</v>
      </c>
      <c r="F3282">
        <v>256</v>
      </c>
      <c r="G3282" t="s">
        <v>303</v>
      </c>
      <c r="H3282" t="s">
        <v>296</v>
      </c>
      <c r="I3282" t="s">
        <v>312</v>
      </c>
      <c r="J3282" t="s">
        <v>295</v>
      </c>
      <c r="K3282">
        <f t="shared" si="109"/>
        <v>0</v>
      </c>
    </row>
    <row r="3283" spans="1:11" x14ac:dyDescent="0.25">
      <c r="A3283" s="75" t="str">
        <f t="shared" si="108"/>
        <v>Infordata_13_config_standardMID16256FHDDistribuzione Linux</v>
      </c>
      <c r="C3283" s="80" t="s">
        <v>330</v>
      </c>
      <c r="D3283" t="s">
        <v>306</v>
      </c>
      <c r="E3283">
        <v>16</v>
      </c>
      <c r="F3283">
        <v>256</v>
      </c>
      <c r="G3283" t="s">
        <v>303</v>
      </c>
      <c r="H3283" t="s">
        <v>115</v>
      </c>
      <c r="I3283" t="s">
        <v>312</v>
      </c>
      <c r="J3283" t="s">
        <v>295</v>
      </c>
      <c r="K3283">
        <f t="shared" si="109"/>
        <v>0</v>
      </c>
    </row>
    <row r="3284" spans="1:11" x14ac:dyDescent="0.25">
      <c r="A3284" s="75" t="str">
        <f t="shared" si="108"/>
        <v>Infordata_13_config_standardMID16256FHDWindows 11 Pro Education</v>
      </c>
      <c r="C3284" s="80" t="s">
        <v>330</v>
      </c>
      <c r="D3284" t="s">
        <v>306</v>
      </c>
      <c r="E3284">
        <v>16</v>
      </c>
      <c r="F3284">
        <v>256</v>
      </c>
      <c r="G3284" t="s">
        <v>303</v>
      </c>
      <c r="H3284" t="s">
        <v>304</v>
      </c>
      <c r="I3284" t="s">
        <v>312</v>
      </c>
      <c r="J3284" t="s">
        <v>295</v>
      </c>
      <c r="K3284">
        <f t="shared" si="109"/>
        <v>0</v>
      </c>
    </row>
    <row r="3285" spans="1:11" x14ac:dyDescent="0.25">
      <c r="A3285" s="75" t="str">
        <f t="shared" si="108"/>
        <v>Infordata_13_config_standardMID16256FHDWindows 11 Pro</v>
      </c>
      <c r="C3285" s="80" t="s">
        <v>330</v>
      </c>
      <c r="D3285" t="s">
        <v>306</v>
      </c>
      <c r="E3285">
        <v>16</v>
      </c>
      <c r="F3285">
        <v>256</v>
      </c>
      <c r="G3285" t="s">
        <v>303</v>
      </c>
      <c r="H3285" t="s">
        <v>296</v>
      </c>
      <c r="I3285" t="s">
        <v>312</v>
      </c>
      <c r="J3285" t="s">
        <v>295</v>
      </c>
      <c r="K3285">
        <f t="shared" si="109"/>
        <v>0</v>
      </c>
    </row>
    <row r="3286" spans="1:11" x14ac:dyDescent="0.25">
      <c r="A3286" s="75" t="str">
        <f t="shared" si="108"/>
        <v>Infordata_13_config_standardMID8512FHDDistribuzione Linux</v>
      </c>
      <c r="C3286" s="80" t="s">
        <v>330</v>
      </c>
      <c r="D3286" t="s">
        <v>306</v>
      </c>
      <c r="E3286">
        <v>8</v>
      </c>
      <c r="F3286">
        <v>512</v>
      </c>
      <c r="G3286" t="s">
        <v>303</v>
      </c>
      <c r="H3286" t="s">
        <v>115</v>
      </c>
      <c r="I3286" t="s">
        <v>312</v>
      </c>
      <c r="J3286" t="s">
        <v>295</v>
      </c>
      <c r="K3286">
        <f t="shared" si="109"/>
        <v>0</v>
      </c>
    </row>
    <row r="3287" spans="1:11" x14ac:dyDescent="0.25">
      <c r="A3287" s="75" t="str">
        <f t="shared" si="108"/>
        <v>Infordata_13_config_standardMID8512FHDWindows 11 Pro Education</v>
      </c>
      <c r="C3287" s="80" t="s">
        <v>330</v>
      </c>
      <c r="D3287" t="s">
        <v>306</v>
      </c>
      <c r="E3287">
        <v>8</v>
      </c>
      <c r="F3287">
        <v>512</v>
      </c>
      <c r="G3287" t="s">
        <v>303</v>
      </c>
      <c r="H3287" t="s">
        <v>304</v>
      </c>
      <c r="I3287" t="s">
        <v>312</v>
      </c>
      <c r="J3287" t="s">
        <v>295</v>
      </c>
      <c r="K3287">
        <f t="shared" si="109"/>
        <v>0</v>
      </c>
    </row>
    <row r="3288" spans="1:11" x14ac:dyDescent="0.25">
      <c r="A3288" s="75" t="str">
        <f t="shared" si="108"/>
        <v>Infordata_13_config_standardMID8512FHDWindows 11 Pro</v>
      </c>
      <c r="C3288" s="80" t="s">
        <v>330</v>
      </c>
      <c r="D3288" t="s">
        <v>306</v>
      </c>
      <c r="E3288">
        <v>8</v>
      </c>
      <c r="F3288">
        <v>512</v>
      </c>
      <c r="G3288" t="s">
        <v>303</v>
      </c>
      <c r="H3288" t="s">
        <v>296</v>
      </c>
      <c r="I3288" t="s">
        <v>312</v>
      </c>
      <c r="J3288" t="s">
        <v>295</v>
      </c>
      <c r="K3288">
        <f t="shared" si="109"/>
        <v>0</v>
      </c>
    </row>
    <row r="3289" spans="1:11" x14ac:dyDescent="0.25">
      <c r="A3289" s="75" t="str">
        <f t="shared" si="108"/>
        <v>Infordata_13_config_standardMID16512FHDDistribuzione Linux</v>
      </c>
      <c r="C3289" s="80" t="s">
        <v>330</v>
      </c>
      <c r="D3289" t="s">
        <v>306</v>
      </c>
      <c r="E3289">
        <v>16</v>
      </c>
      <c r="F3289">
        <v>512</v>
      </c>
      <c r="G3289" t="s">
        <v>303</v>
      </c>
      <c r="H3289" t="s">
        <v>115</v>
      </c>
      <c r="I3289" t="s">
        <v>312</v>
      </c>
      <c r="J3289" t="s">
        <v>295</v>
      </c>
      <c r="K3289">
        <f t="shared" si="109"/>
        <v>0</v>
      </c>
    </row>
    <row r="3290" spans="1:11" x14ac:dyDescent="0.25">
      <c r="A3290" s="75" t="str">
        <f t="shared" si="108"/>
        <v>Infordata_13_config_standardMID16512FHDWindows 11 Pro Education</v>
      </c>
      <c r="C3290" s="80" t="s">
        <v>330</v>
      </c>
      <c r="D3290" t="s">
        <v>306</v>
      </c>
      <c r="E3290">
        <v>16</v>
      </c>
      <c r="F3290">
        <v>512</v>
      </c>
      <c r="G3290" t="s">
        <v>303</v>
      </c>
      <c r="H3290" t="s">
        <v>304</v>
      </c>
      <c r="I3290" t="s">
        <v>312</v>
      </c>
      <c r="J3290" t="s">
        <v>295</v>
      </c>
      <c r="K3290">
        <f t="shared" si="109"/>
        <v>0</v>
      </c>
    </row>
    <row r="3291" spans="1:11" x14ac:dyDescent="0.25">
      <c r="A3291" s="75" t="str">
        <f t="shared" si="108"/>
        <v>Infordata_13_config_standardMID16512FHDWindows 11 Pro</v>
      </c>
      <c r="C3291" s="80" t="s">
        <v>330</v>
      </c>
      <c r="D3291" t="s">
        <v>306</v>
      </c>
      <c r="E3291">
        <v>16</v>
      </c>
      <c r="F3291">
        <v>512</v>
      </c>
      <c r="G3291" t="s">
        <v>303</v>
      </c>
      <c r="H3291" t="s">
        <v>296</v>
      </c>
      <c r="I3291" t="s">
        <v>312</v>
      </c>
      <c r="J3291" t="s">
        <v>295</v>
      </c>
      <c r="K3291">
        <f t="shared" si="109"/>
        <v>0</v>
      </c>
    </row>
    <row r="3292" spans="1:11" x14ac:dyDescent="0.25">
      <c r="A3292" s="75" t="str">
        <f t="shared" si="108"/>
        <v>Infordata_13_config_standardHIGH8256HDDistribuzione Linux</v>
      </c>
      <c r="C3292" s="80" t="s">
        <v>330</v>
      </c>
      <c r="D3292" t="s">
        <v>307</v>
      </c>
      <c r="E3292">
        <v>8</v>
      </c>
      <c r="F3292">
        <v>256</v>
      </c>
      <c r="G3292" t="s">
        <v>114</v>
      </c>
      <c r="H3292" t="s">
        <v>115</v>
      </c>
      <c r="I3292" t="s">
        <v>312</v>
      </c>
      <c r="J3292" t="s">
        <v>295</v>
      </c>
      <c r="K3292">
        <f t="shared" si="109"/>
        <v>0</v>
      </c>
    </row>
    <row r="3293" spans="1:11" x14ac:dyDescent="0.25">
      <c r="A3293" s="75" t="str">
        <f t="shared" si="108"/>
        <v>Infordata_13_config_standardHIGH8256HDWindows 11 Pro Education</v>
      </c>
      <c r="C3293" s="80" t="s">
        <v>330</v>
      </c>
      <c r="D3293" t="s">
        <v>307</v>
      </c>
      <c r="E3293">
        <v>8</v>
      </c>
      <c r="F3293">
        <v>256</v>
      </c>
      <c r="G3293" t="s">
        <v>114</v>
      </c>
      <c r="H3293" t="s">
        <v>304</v>
      </c>
      <c r="I3293" t="s">
        <v>312</v>
      </c>
      <c r="J3293" t="s">
        <v>295</v>
      </c>
      <c r="K3293">
        <f t="shared" si="109"/>
        <v>0</v>
      </c>
    </row>
    <row r="3294" spans="1:11" x14ac:dyDescent="0.25">
      <c r="A3294" s="75" t="str">
        <f t="shared" si="108"/>
        <v>Infordata_13_config_standardHIGH8256HDWindows 11 Pro</v>
      </c>
      <c r="C3294" s="80" t="s">
        <v>330</v>
      </c>
      <c r="D3294" t="s">
        <v>307</v>
      </c>
      <c r="E3294">
        <v>8</v>
      </c>
      <c r="F3294">
        <v>256</v>
      </c>
      <c r="G3294" t="s">
        <v>114</v>
      </c>
      <c r="H3294" t="s">
        <v>296</v>
      </c>
      <c r="I3294" t="s">
        <v>312</v>
      </c>
      <c r="J3294" t="s">
        <v>295</v>
      </c>
      <c r="K3294">
        <f t="shared" si="109"/>
        <v>0</v>
      </c>
    </row>
    <row r="3295" spans="1:11" x14ac:dyDescent="0.25">
      <c r="A3295" s="75" t="str">
        <f t="shared" si="108"/>
        <v>Infordata_13_config_standardHIGH16256HDDistribuzione Linux</v>
      </c>
      <c r="C3295" s="80" t="s">
        <v>330</v>
      </c>
      <c r="D3295" t="s">
        <v>307</v>
      </c>
      <c r="E3295">
        <v>16</v>
      </c>
      <c r="F3295">
        <v>256</v>
      </c>
      <c r="G3295" t="s">
        <v>114</v>
      </c>
      <c r="H3295" t="s">
        <v>115</v>
      </c>
      <c r="I3295" t="s">
        <v>312</v>
      </c>
      <c r="J3295" t="s">
        <v>295</v>
      </c>
      <c r="K3295">
        <f t="shared" si="109"/>
        <v>0</v>
      </c>
    </row>
    <row r="3296" spans="1:11" x14ac:dyDescent="0.25">
      <c r="A3296" s="75" t="str">
        <f t="shared" si="108"/>
        <v>Infordata_13_config_standardHIGH16256HDWindows 11 Pro Education</v>
      </c>
      <c r="C3296" s="80" t="s">
        <v>330</v>
      </c>
      <c r="D3296" t="s">
        <v>307</v>
      </c>
      <c r="E3296">
        <v>16</v>
      </c>
      <c r="F3296">
        <v>256</v>
      </c>
      <c r="G3296" t="s">
        <v>114</v>
      </c>
      <c r="H3296" t="s">
        <v>304</v>
      </c>
      <c r="I3296" t="s">
        <v>312</v>
      </c>
      <c r="J3296" t="s">
        <v>295</v>
      </c>
      <c r="K3296">
        <f t="shared" si="109"/>
        <v>0</v>
      </c>
    </row>
    <row r="3297" spans="1:11" x14ac:dyDescent="0.25">
      <c r="A3297" s="75" t="str">
        <f t="shared" si="108"/>
        <v>Infordata_13_config_standardHIGH16256HDWindows 11 Pro</v>
      </c>
      <c r="C3297" s="80" t="s">
        <v>330</v>
      </c>
      <c r="D3297" t="s">
        <v>307</v>
      </c>
      <c r="E3297">
        <v>16</v>
      </c>
      <c r="F3297">
        <v>256</v>
      </c>
      <c r="G3297" t="s">
        <v>114</v>
      </c>
      <c r="H3297" t="s">
        <v>296</v>
      </c>
      <c r="I3297" t="s">
        <v>312</v>
      </c>
      <c r="J3297" t="s">
        <v>295</v>
      </c>
      <c r="K3297">
        <f t="shared" si="109"/>
        <v>0</v>
      </c>
    </row>
    <row r="3298" spans="1:11" x14ac:dyDescent="0.25">
      <c r="A3298" s="75" t="str">
        <f t="shared" si="108"/>
        <v>Infordata_13_config_standardHIGH8512HDDistribuzione Linux</v>
      </c>
      <c r="C3298" s="80" t="s">
        <v>330</v>
      </c>
      <c r="D3298" t="s">
        <v>307</v>
      </c>
      <c r="E3298">
        <v>8</v>
      </c>
      <c r="F3298">
        <v>512</v>
      </c>
      <c r="G3298" t="s">
        <v>114</v>
      </c>
      <c r="H3298" t="s">
        <v>115</v>
      </c>
      <c r="I3298" t="s">
        <v>312</v>
      </c>
      <c r="J3298" t="s">
        <v>295</v>
      </c>
      <c r="K3298">
        <f t="shared" si="109"/>
        <v>0</v>
      </c>
    </row>
    <row r="3299" spans="1:11" x14ac:dyDescent="0.25">
      <c r="A3299" s="75" t="str">
        <f t="shared" si="108"/>
        <v>Infordata_13_config_standardHIGH8512HDWindows 11 Pro Education</v>
      </c>
      <c r="C3299" s="80" t="s">
        <v>330</v>
      </c>
      <c r="D3299" t="s">
        <v>307</v>
      </c>
      <c r="E3299">
        <v>8</v>
      </c>
      <c r="F3299">
        <v>512</v>
      </c>
      <c r="G3299" t="s">
        <v>114</v>
      </c>
      <c r="H3299" t="s">
        <v>304</v>
      </c>
      <c r="I3299" t="s">
        <v>312</v>
      </c>
      <c r="J3299" t="s">
        <v>295</v>
      </c>
      <c r="K3299">
        <f t="shared" si="109"/>
        <v>0</v>
      </c>
    </row>
    <row r="3300" spans="1:11" x14ac:dyDescent="0.25">
      <c r="A3300" s="75" t="str">
        <f t="shared" si="108"/>
        <v>Infordata_13_config_standardHIGH8512HDWindows 11 Pro</v>
      </c>
      <c r="C3300" s="80" t="s">
        <v>330</v>
      </c>
      <c r="D3300" t="s">
        <v>307</v>
      </c>
      <c r="E3300">
        <v>8</v>
      </c>
      <c r="F3300">
        <v>512</v>
      </c>
      <c r="G3300" t="s">
        <v>114</v>
      </c>
      <c r="H3300" t="s">
        <v>296</v>
      </c>
      <c r="I3300" t="s">
        <v>312</v>
      </c>
      <c r="J3300" t="s">
        <v>295</v>
      </c>
      <c r="K3300">
        <f t="shared" si="109"/>
        <v>0</v>
      </c>
    </row>
    <row r="3301" spans="1:11" x14ac:dyDescent="0.25">
      <c r="A3301" s="75" t="str">
        <f t="shared" ref="A3301:A3364" si="110">C3301&amp;"_"&amp;I3301&amp;D3301&amp;E3301&amp;F3301&amp;G3301&amp;H3301</f>
        <v>Infordata_13_config_standardHIGH16512HDDistribuzione Linux</v>
      </c>
      <c r="C3301" s="80" t="s">
        <v>330</v>
      </c>
      <c r="D3301" t="s">
        <v>307</v>
      </c>
      <c r="E3301">
        <v>16</v>
      </c>
      <c r="F3301">
        <v>512</v>
      </c>
      <c r="G3301" t="s">
        <v>114</v>
      </c>
      <c r="H3301" t="s">
        <v>115</v>
      </c>
      <c r="I3301" t="s">
        <v>312</v>
      </c>
      <c r="J3301" t="s">
        <v>295</v>
      </c>
      <c r="K3301">
        <f t="shared" si="109"/>
        <v>0</v>
      </c>
    </row>
    <row r="3302" spans="1:11" x14ac:dyDescent="0.25">
      <c r="A3302" s="75" t="str">
        <f t="shared" si="110"/>
        <v>Infordata_13_config_standardHIGH16512HDWindows 11 Pro Education</v>
      </c>
      <c r="C3302" s="80" t="s">
        <v>330</v>
      </c>
      <c r="D3302" t="s">
        <v>307</v>
      </c>
      <c r="E3302">
        <v>16</v>
      </c>
      <c r="F3302">
        <v>512</v>
      </c>
      <c r="G3302" t="s">
        <v>114</v>
      </c>
      <c r="H3302" t="s">
        <v>304</v>
      </c>
      <c r="I3302" t="s">
        <v>312</v>
      </c>
      <c r="J3302" t="s">
        <v>295</v>
      </c>
      <c r="K3302">
        <f t="shared" si="109"/>
        <v>0</v>
      </c>
    </row>
    <row r="3303" spans="1:11" x14ac:dyDescent="0.25">
      <c r="A3303" s="75" t="str">
        <f t="shared" si="110"/>
        <v>Infordata_13_config_standardHIGH16512HDWindows 11 Pro</v>
      </c>
      <c r="C3303" s="80" t="s">
        <v>330</v>
      </c>
      <c r="D3303" t="s">
        <v>307</v>
      </c>
      <c r="E3303">
        <v>16</v>
      </c>
      <c r="F3303">
        <v>512</v>
      </c>
      <c r="G3303" t="s">
        <v>114</v>
      </c>
      <c r="H3303" t="s">
        <v>296</v>
      </c>
      <c r="I3303" t="s">
        <v>312</v>
      </c>
      <c r="J3303" t="s">
        <v>295</v>
      </c>
      <c r="K3303">
        <f t="shared" si="109"/>
        <v>0</v>
      </c>
    </row>
    <row r="3304" spans="1:11" x14ac:dyDescent="0.25">
      <c r="A3304" s="75" t="str">
        <f t="shared" si="110"/>
        <v>Infordata_13_config_standardHIGH8256FHDDistribuzione Linux</v>
      </c>
      <c r="C3304" s="80" t="s">
        <v>330</v>
      </c>
      <c r="D3304" t="s">
        <v>307</v>
      </c>
      <c r="E3304">
        <v>8</v>
      </c>
      <c r="F3304">
        <v>256</v>
      </c>
      <c r="G3304" t="s">
        <v>303</v>
      </c>
      <c r="H3304" t="s">
        <v>115</v>
      </c>
      <c r="I3304" t="s">
        <v>312</v>
      </c>
      <c r="J3304" t="s">
        <v>295</v>
      </c>
      <c r="K3304">
        <f t="shared" si="109"/>
        <v>0</v>
      </c>
    </row>
    <row r="3305" spans="1:11" x14ac:dyDescent="0.25">
      <c r="A3305" s="75" t="str">
        <f t="shared" si="110"/>
        <v>Infordata_13_config_standardHIGH8256FHDWindows 11 Pro Education</v>
      </c>
      <c r="C3305" s="80" t="s">
        <v>330</v>
      </c>
      <c r="D3305" t="s">
        <v>307</v>
      </c>
      <c r="E3305">
        <v>8</v>
      </c>
      <c r="F3305">
        <v>256</v>
      </c>
      <c r="G3305" t="s">
        <v>303</v>
      </c>
      <c r="H3305" t="s">
        <v>304</v>
      </c>
      <c r="I3305" t="s">
        <v>312</v>
      </c>
      <c r="J3305" t="s">
        <v>295</v>
      </c>
      <c r="K3305">
        <f t="shared" si="109"/>
        <v>0</v>
      </c>
    </row>
    <row r="3306" spans="1:11" x14ac:dyDescent="0.25">
      <c r="A3306" s="75" t="str">
        <f t="shared" si="110"/>
        <v>Infordata_13_config_standardHIGH8256FHDWindows 11 Pro</v>
      </c>
      <c r="C3306" s="80" t="s">
        <v>330</v>
      </c>
      <c r="D3306" t="s">
        <v>307</v>
      </c>
      <c r="E3306">
        <v>8</v>
      </c>
      <c r="F3306">
        <v>256</v>
      </c>
      <c r="G3306" t="s">
        <v>303</v>
      </c>
      <c r="H3306" t="s">
        <v>296</v>
      </c>
      <c r="I3306" t="s">
        <v>312</v>
      </c>
      <c r="J3306" t="s">
        <v>295</v>
      </c>
      <c r="K3306">
        <f t="shared" si="109"/>
        <v>0</v>
      </c>
    </row>
    <row r="3307" spans="1:11" x14ac:dyDescent="0.25">
      <c r="A3307" s="75" t="str">
        <f t="shared" si="110"/>
        <v>Infordata_13_config_standardHIGH16256FHDDistribuzione Linux</v>
      </c>
      <c r="C3307" s="80" t="s">
        <v>330</v>
      </c>
      <c r="D3307" t="s">
        <v>307</v>
      </c>
      <c r="E3307">
        <v>16</v>
      </c>
      <c r="F3307">
        <v>256</v>
      </c>
      <c r="G3307" t="s">
        <v>303</v>
      </c>
      <c r="H3307" t="s">
        <v>115</v>
      </c>
      <c r="I3307" t="s">
        <v>312</v>
      </c>
      <c r="J3307" t="s">
        <v>295</v>
      </c>
      <c r="K3307">
        <f t="shared" si="109"/>
        <v>0</v>
      </c>
    </row>
    <row r="3308" spans="1:11" x14ac:dyDescent="0.25">
      <c r="A3308" s="75" t="str">
        <f t="shared" si="110"/>
        <v>Infordata_13_config_standardHIGH16256FHDWindows 11 Pro Education</v>
      </c>
      <c r="C3308" s="80" t="s">
        <v>330</v>
      </c>
      <c r="D3308" t="s">
        <v>307</v>
      </c>
      <c r="E3308">
        <v>16</v>
      </c>
      <c r="F3308">
        <v>256</v>
      </c>
      <c r="G3308" t="s">
        <v>303</v>
      </c>
      <c r="H3308" t="s">
        <v>304</v>
      </c>
      <c r="I3308" t="s">
        <v>312</v>
      </c>
      <c r="J3308" t="s">
        <v>295</v>
      </c>
      <c r="K3308">
        <f t="shared" si="109"/>
        <v>0</v>
      </c>
    </row>
    <row r="3309" spans="1:11" x14ac:dyDescent="0.25">
      <c r="A3309" s="75" t="str">
        <f t="shared" si="110"/>
        <v>Infordata_13_config_standardHIGH16256FHDWindows 11 Pro</v>
      </c>
      <c r="C3309" s="80" t="s">
        <v>330</v>
      </c>
      <c r="D3309" t="s">
        <v>307</v>
      </c>
      <c r="E3309">
        <v>16</v>
      </c>
      <c r="F3309">
        <v>256</v>
      </c>
      <c r="G3309" t="s">
        <v>303</v>
      </c>
      <c r="H3309" t="s">
        <v>296</v>
      </c>
      <c r="I3309" t="s">
        <v>312</v>
      </c>
      <c r="J3309" t="s">
        <v>295</v>
      </c>
      <c r="K3309">
        <f t="shared" si="109"/>
        <v>0</v>
      </c>
    </row>
    <row r="3310" spans="1:11" x14ac:dyDescent="0.25">
      <c r="A3310" s="75" t="str">
        <f t="shared" si="110"/>
        <v>Infordata_13_config_standardHIGH8512FHDDistribuzione Linux</v>
      </c>
      <c r="C3310" s="80" t="s">
        <v>330</v>
      </c>
      <c r="D3310" t="s">
        <v>307</v>
      </c>
      <c r="E3310">
        <v>8</v>
      </c>
      <c r="F3310">
        <v>512</v>
      </c>
      <c r="G3310" t="s">
        <v>303</v>
      </c>
      <c r="H3310" t="s">
        <v>115</v>
      </c>
      <c r="I3310" t="s">
        <v>312</v>
      </c>
      <c r="J3310" t="s">
        <v>295</v>
      </c>
      <c r="K3310">
        <f t="shared" si="109"/>
        <v>0</v>
      </c>
    </row>
    <row r="3311" spans="1:11" x14ac:dyDescent="0.25">
      <c r="A3311" s="75" t="str">
        <f t="shared" si="110"/>
        <v>Infordata_13_config_standardHIGH8512FHDWindows 11 Pro Education</v>
      </c>
      <c r="C3311" s="80" t="s">
        <v>330</v>
      </c>
      <c r="D3311" t="s">
        <v>307</v>
      </c>
      <c r="E3311">
        <v>8</v>
      </c>
      <c r="F3311">
        <v>512</v>
      </c>
      <c r="G3311" t="s">
        <v>303</v>
      </c>
      <c r="H3311" t="s">
        <v>304</v>
      </c>
      <c r="I3311" t="s">
        <v>312</v>
      </c>
      <c r="J3311" t="s">
        <v>295</v>
      </c>
      <c r="K3311">
        <f t="shared" si="109"/>
        <v>0</v>
      </c>
    </row>
    <row r="3312" spans="1:11" x14ac:dyDescent="0.25">
      <c r="A3312" s="75" t="str">
        <f t="shared" si="110"/>
        <v>Infordata_13_config_standardHIGH8512FHDWindows 11 Pro</v>
      </c>
      <c r="C3312" s="80" t="s">
        <v>330</v>
      </c>
      <c r="D3312" t="s">
        <v>307</v>
      </c>
      <c r="E3312">
        <v>8</v>
      </c>
      <c r="F3312">
        <v>512</v>
      </c>
      <c r="G3312" t="s">
        <v>303</v>
      </c>
      <c r="H3312" t="s">
        <v>296</v>
      </c>
      <c r="I3312" t="s">
        <v>312</v>
      </c>
      <c r="J3312" t="s">
        <v>295</v>
      </c>
      <c r="K3312">
        <f t="shared" si="109"/>
        <v>0</v>
      </c>
    </row>
    <row r="3313" spans="1:11" x14ac:dyDescent="0.25">
      <c r="A3313" s="75" t="str">
        <f t="shared" si="110"/>
        <v>Infordata_13_config_standardHIGH16512FHDDistribuzione Linux</v>
      </c>
      <c r="C3313" s="80" t="s">
        <v>330</v>
      </c>
      <c r="D3313" t="s">
        <v>307</v>
      </c>
      <c r="E3313">
        <v>16</v>
      </c>
      <c r="F3313">
        <v>512</v>
      </c>
      <c r="G3313" t="s">
        <v>303</v>
      </c>
      <c r="H3313" t="s">
        <v>115</v>
      </c>
      <c r="I3313" t="s">
        <v>312</v>
      </c>
      <c r="J3313" t="s">
        <v>295</v>
      </c>
      <c r="K3313">
        <f t="shared" si="109"/>
        <v>0</v>
      </c>
    </row>
    <row r="3314" spans="1:11" x14ac:dyDescent="0.25">
      <c r="A3314" s="75" t="str">
        <f t="shared" si="110"/>
        <v>Infordata_13_config_standardHIGH16512FHDWindows 11 Pro Education</v>
      </c>
      <c r="C3314" s="80" t="s">
        <v>330</v>
      </c>
      <c r="D3314" t="s">
        <v>307</v>
      </c>
      <c r="E3314">
        <v>16</v>
      </c>
      <c r="F3314">
        <v>512</v>
      </c>
      <c r="G3314" t="s">
        <v>303</v>
      </c>
      <c r="H3314" t="s">
        <v>304</v>
      </c>
      <c r="I3314" t="s">
        <v>312</v>
      </c>
      <c r="J3314" t="s">
        <v>295</v>
      </c>
      <c r="K3314">
        <f t="shared" si="109"/>
        <v>0</v>
      </c>
    </row>
    <row r="3315" spans="1:11" x14ac:dyDescent="0.25">
      <c r="A3315" s="75" t="str">
        <f t="shared" si="110"/>
        <v>Infordata_13_config_standardHIGH16512FHDWindows 11 Pro</v>
      </c>
      <c r="C3315" s="80" t="s">
        <v>330</v>
      </c>
      <c r="D3315" t="s">
        <v>307</v>
      </c>
      <c r="E3315">
        <v>16</v>
      </c>
      <c r="F3315">
        <v>512</v>
      </c>
      <c r="G3315" t="s">
        <v>303</v>
      </c>
      <c r="H3315" t="s">
        <v>296</v>
      </c>
      <c r="I3315" t="s">
        <v>312</v>
      </c>
      <c r="J3315" t="s">
        <v>295</v>
      </c>
      <c r="K3315">
        <f t="shared" si="109"/>
        <v>0</v>
      </c>
    </row>
    <row r="3316" spans="1:11" x14ac:dyDescent="0.25">
      <c r="A3316" s="75" t="str">
        <f t="shared" si="110"/>
        <v>Infordata_13_config_TCOLOW8256HDDistribuzione Linux</v>
      </c>
      <c r="C3316" s="80" t="s">
        <v>330</v>
      </c>
      <c r="D3316" t="s">
        <v>305</v>
      </c>
      <c r="E3316">
        <v>8</v>
      </c>
      <c r="F3316">
        <v>256</v>
      </c>
      <c r="G3316" t="s">
        <v>114</v>
      </c>
      <c r="H3316" t="s">
        <v>115</v>
      </c>
      <c r="I3316" t="s">
        <v>310</v>
      </c>
      <c r="J3316" t="s">
        <v>295</v>
      </c>
      <c r="K3316">
        <f t="shared" si="109"/>
        <v>0</v>
      </c>
    </row>
    <row r="3317" spans="1:11" x14ac:dyDescent="0.25">
      <c r="A3317" s="75" t="str">
        <f t="shared" si="110"/>
        <v>Infordata_13_config_TCOLOW8256HDWindows 11 Pro Education</v>
      </c>
      <c r="C3317" s="80" t="s">
        <v>330</v>
      </c>
      <c r="D3317" t="s">
        <v>305</v>
      </c>
      <c r="E3317">
        <v>8</v>
      </c>
      <c r="F3317">
        <v>256</v>
      </c>
      <c r="G3317" t="s">
        <v>114</v>
      </c>
      <c r="H3317" t="s">
        <v>304</v>
      </c>
      <c r="I3317" t="s">
        <v>310</v>
      </c>
      <c r="J3317" t="s">
        <v>295</v>
      </c>
      <c r="K3317">
        <f t="shared" si="109"/>
        <v>0</v>
      </c>
    </row>
    <row r="3318" spans="1:11" x14ac:dyDescent="0.25">
      <c r="A3318" s="75" t="str">
        <f t="shared" si="110"/>
        <v>Infordata_13_config_TCOLOW8256HDWindows 11 Pro</v>
      </c>
      <c r="C3318" s="80" t="s">
        <v>330</v>
      </c>
      <c r="D3318" t="s">
        <v>305</v>
      </c>
      <c r="E3318">
        <v>8</v>
      </c>
      <c r="F3318">
        <v>256</v>
      </c>
      <c r="G3318" t="s">
        <v>114</v>
      </c>
      <c r="H3318" t="s">
        <v>296</v>
      </c>
      <c r="I3318" t="s">
        <v>310</v>
      </c>
      <c r="J3318" t="s">
        <v>295</v>
      </c>
      <c r="K3318">
        <f t="shared" si="109"/>
        <v>0</v>
      </c>
    </row>
    <row r="3319" spans="1:11" x14ac:dyDescent="0.25">
      <c r="A3319" s="75" t="str">
        <f t="shared" si="110"/>
        <v>Infordata_13_config_TCOLOW16256HDDistribuzione Linux</v>
      </c>
      <c r="C3319" s="80" t="s">
        <v>330</v>
      </c>
      <c r="D3319" t="s">
        <v>305</v>
      </c>
      <c r="E3319">
        <v>16</v>
      </c>
      <c r="F3319">
        <v>256</v>
      </c>
      <c r="G3319" t="s">
        <v>114</v>
      </c>
      <c r="H3319" t="s">
        <v>115</v>
      </c>
      <c r="I3319" t="s">
        <v>310</v>
      </c>
      <c r="J3319" t="s">
        <v>295</v>
      </c>
      <c r="K3319">
        <f t="shared" si="109"/>
        <v>0</v>
      </c>
    </row>
    <row r="3320" spans="1:11" x14ac:dyDescent="0.25">
      <c r="A3320" s="75" t="str">
        <f t="shared" si="110"/>
        <v>Infordata_13_config_TCOLOW16256HDWindows 11 Pro Education</v>
      </c>
      <c r="C3320" s="80" t="s">
        <v>330</v>
      </c>
      <c r="D3320" t="s">
        <v>305</v>
      </c>
      <c r="E3320">
        <v>16</v>
      </c>
      <c r="F3320">
        <v>256</v>
      </c>
      <c r="G3320" t="s">
        <v>114</v>
      </c>
      <c r="H3320" t="s">
        <v>304</v>
      </c>
      <c r="I3320" t="s">
        <v>310</v>
      </c>
      <c r="J3320" t="s">
        <v>295</v>
      </c>
      <c r="K3320">
        <f t="shared" si="109"/>
        <v>0</v>
      </c>
    </row>
    <row r="3321" spans="1:11" x14ac:dyDescent="0.25">
      <c r="A3321" s="75" t="str">
        <f t="shared" si="110"/>
        <v>Infordata_13_config_TCOLOW16256HDWindows 11 Pro</v>
      </c>
      <c r="C3321" s="80" t="s">
        <v>330</v>
      </c>
      <c r="D3321" t="s">
        <v>305</v>
      </c>
      <c r="E3321">
        <v>16</v>
      </c>
      <c r="F3321">
        <v>256</v>
      </c>
      <c r="G3321" t="s">
        <v>114</v>
      </c>
      <c r="H3321" t="s">
        <v>296</v>
      </c>
      <c r="I3321" t="s">
        <v>310</v>
      </c>
      <c r="J3321" t="s">
        <v>295</v>
      </c>
      <c r="K3321">
        <f t="shared" si="109"/>
        <v>0</v>
      </c>
    </row>
    <row r="3322" spans="1:11" x14ac:dyDescent="0.25">
      <c r="A3322" s="75" t="str">
        <f t="shared" si="110"/>
        <v>Infordata_13_config_TCOLOW8512HDDistribuzione Linux</v>
      </c>
      <c r="C3322" s="80" t="s">
        <v>330</v>
      </c>
      <c r="D3322" t="s">
        <v>305</v>
      </c>
      <c r="E3322">
        <v>8</v>
      </c>
      <c r="F3322">
        <v>512</v>
      </c>
      <c r="G3322" t="s">
        <v>114</v>
      </c>
      <c r="H3322" t="s">
        <v>115</v>
      </c>
      <c r="I3322" t="s">
        <v>310</v>
      </c>
      <c r="J3322" t="s">
        <v>295</v>
      </c>
      <c r="K3322">
        <f t="shared" si="109"/>
        <v>0</v>
      </c>
    </row>
    <row r="3323" spans="1:11" x14ac:dyDescent="0.25">
      <c r="A3323" s="75" t="str">
        <f t="shared" si="110"/>
        <v>Infordata_13_config_TCOLOW8512HDWindows 11 Pro Education</v>
      </c>
      <c r="C3323" s="80" t="s">
        <v>330</v>
      </c>
      <c r="D3323" t="s">
        <v>305</v>
      </c>
      <c r="E3323">
        <v>8</v>
      </c>
      <c r="F3323">
        <v>512</v>
      </c>
      <c r="G3323" t="s">
        <v>114</v>
      </c>
      <c r="H3323" t="s">
        <v>304</v>
      </c>
      <c r="I3323" t="s">
        <v>310</v>
      </c>
      <c r="J3323" t="s">
        <v>295</v>
      </c>
      <c r="K3323">
        <f t="shared" si="109"/>
        <v>0</v>
      </c>
    </row>
    <row r="3324" spans="1:11" x14ac:dyDescent="0.25">
      <c r="A3324" s="75" t="str">
        <f t="shared" si="110"/>
        <v>Infordata_13_config_TCOLOW8512HDWindows 11 Pro</v>
      </c>
      <c r="C3324" s="80" t="s">
        <v>330</v>
      </c>
      <c r="D3324" t="s">
        <v>305</v>
      </c>
      <c r="E3324">
        <v>8</v>
      </c>
      <c r="F3324">
        <v>512</v>
      </c>
      <c r="G3324" t="s">
        <v>114</v>
      </c>
      <c r="H3324" t="s">
        <v>296</v>
      </c>
      <c r="I3324" t="s">
        <v>310</v>
      </c>
      <c r="J3324" t="s">
        <v>295</v>
      </c>
      <c r="K3324">
        <f t="shared" si="109"/>
        <v>0</v>
      </c>
    </row>
    <row r="3325" spans="1:11" x14ac:dyDescent="0.25">
      <c r="A3325" s="75" t="str">
        <f t="shared" si="110"/>
        <v>Infordata_13_config_TCOLOW16512HDDistribuzione Linux</v>
      </c>
      <c r="C3325" s="80" t="s">
        <v>330</v>
      </c>
      <c r="D3325" t="s">
        <v>305</v>
      </c>
      <c r="E3325">
        <v>16</v>
      </c>
      <c r="F3325">
        <v>512</v>
      </c>
      <c r="G3325" t="s">
        <v>114</v>
      </c>
      <c r="H3325" t="s">
        <v>115</v>
      </c>
      <c r="I3325" t="s">
        <v>310</v>
      </c>
      <c r="J3325" t="s">
        <v>295</v>
      </c>
      <c r="K3325">
        <f t="shared" si="109"/>
        <v>0</v>
      </c>
    </row>
    <row r="3326" spans="1:11" x14ac:dyDescent="0.25">
      <c r="A3326" s="75" t="str">
        <f t="shared" si="110"/>
        <v>Infordata_13_config_TCOLOW16512HDWindows 11 Pro Education</v>
      </c>
      <c r="C3326" s="80" t="s">
        <v>330</v>
      </c>
      <c r="D3326" t="s">
        <v>305</v>
      </c>
      <c r="E3326">
        <v>16</v>
      </c>
      <c r="F3326">
        <v>512</v>
      </c>
      <c r="G3326" t="s">
        <v>114</v>
      </c>
      <c r="H3326" t="s">
        <v>304</v>
      </c>
      <c r="I3326" t="s">
        <v>310</v>
      </c>
      <c r="J3326" t="s">
        <v>295</v>
      </c>
      <c r="K3326">
        <f t="shared" si="109"/>
        <v>0</v>
      </c>
    </row>
    <row r="3327" spans="1:11" x14ac:dyDescent="0.25">
      <c r="A3327" s="75" t="str">
        <f t="shared" si="110"/>
        <v>Infordata_13_config_TCOLOW16512HDWindows 11 Pro</v>
      </c>
      <c r="C3327" s="80" t="s">
        <v>330</v>
      </c>
      <c r="D3327" t="s">
        <v>305</v>
      </c>
      <c r="E3327">
        <v>16</v>
      </c>
      <c r="F3327">
        <v>512</v>
      </c>
      <c r="G3327" t="s">
        <v>114</v>
      </c>
      <c r="H3327" t="s">
        <v>296</v>
      </c>
      <c r="I3327" t="s">
        <v>310</v>
      </c>
      <c r="J3327" t="s">
        <v>295</v>
      </c>
      <c r="K3327">
        <f t="shared" si="109"/>
        <v>0</v>
      </c>
    </row>
    <row r="3328" spans="1:11" x14ac:dyDescent="0.25">
      <c r="A3328" s="75" t="str">
        <f t="shared" si="110"/>
        <v>Infordata_13_config_TCOLOW8256FHDDistribuzione Linux</v>
      </c>
      <c r="C3328" s="80" t="s">
        <v>330</v>
      </c>
      <c r="D3328" t="s">
        <v>305</v>
      </c>
      <c r="E3328">
        <v>8</v>
      </c>
      <c r="F3328">
        <v>256</v>
      </c>
      <c r="G3328" t="s">
        <v>303</v>
      </c>
      <c r="H3328" t="s">
        <v>115</v>
      </c>
      <c r="I3328" t="s">
        <v>310</v>
      </c>
      <c r="J3328" t="s">
        <v>297</v>
      </c>
      <c r="K3328">
        <f t="shared" si="109"/>
        <v>1</v>
      </c>
    </row>
    <row r="3329" spans="1:11" x14ac:dyDescent="0.25">
      <c r="A3329" s="75" t="str">
        <f t="shared" si="110"/>
        <v>Infordata_13_config_TCOLOW8256FHDWindows 11 Pro Education</v>
      </c>
      <c r="C3329" s="80" t="s">
        <v>330</v>
      </c>
      <c r="D3329" t="s">
        <v>305</v>
      </c>
      <c r="E3329">
        <v>8</v>
      </c>
      <c r="F3329">
        <v>256</v>
      </c>
      <c r="G3329" t="s">
        <v>303</v>
      </c>
      <c r="H3329" t="s">
        <v>304</v>
      </c>
      <c r="I3329" t="s">
        <v>310</v>
      </c>
      <c r="J3329" t="s">
        <v>297</v>
      </c>
      <c r="K3329">
        <f t="shared" si="109"/>
        <v>1</v>
      </c>
    </row>
    <row r="3330" spans="1:11" x14ac:dyDescent="0.25">
      <c r="A3330" s="75" t="str">
        <f t="shared" si="110"/>
        <v>Infordata_13_config_TCOLOW8256FHDWindows 11 Pro</v>
      </c>
      <c r="C3330" s="80" t="s">
        <v>330</v>
      </c>
      <c r="D3330" t="s">
        <v>305</v>
      </c>
      <c r="E3330">
        <v>8</v>
      </c>
      <c r="F3330">
        <v>256</v>
      </c>
      <c r="G3330" t="s">
        <v>303</v>
      </c>
      <c r="H3330" t="s">
        <v>296</v>
      </c>
      <c r="I3330" t="s">
        <v>310</v>
      </c>
      <c r="J3330" t="s">
        <v>297</v>
      </c>
      <c r="K3330">
        <f t="shared" si="109"/>
        <v>1</v>
      </c>
    </row>
    <row r="3331" spans="1:11" x14ac:dyDescent="0.25">
      <c r="A3331" s="75" t="str">
        <f t="shared" si="110"/>
        <v>Infordata_13_config_TCOLOW16256FHDDistribuzione Linux</v>
      </c>
      <c r="C3331" s="80" t="s">
        <v>330</v>
      </c>
      <c r="D3331" t="s">
        <v>305</v>
      </c>
      <c r="E3331">
        <v>16</v>
      </c>
      <c r="F3331">
        <v>256</v>
      </c>
      <c r="G3331" t="s">
        <v>303</v>
      </c>
      <c r="H3331" t="s">
        <v>115</v>
      </c>
      <c r="I3331" t="s">
        <v>310</v>
      </c>
      <c r="J3331" t="s">
        <v>297</v>
      </c>
      <c r="K3331">
        <f t="shared" si="109"/>
        <v>1</v>
      </c>
    </row>
    <row r="3332" spans="1:11" x14ac:dyDescent="0.25">
      <c r="A3332" s="75" t="str">
        <f t="shared" si="110"/>
        <v>Infordata_13_config_TCOLOW16256FHDWindows 11 Pro Education</v>
      </c>
      <c r="C3332" s="80" t="s">
        <v>330</v>
      </c>
      <c r="D3332" t="s">
        <v>305</v>
      </c>
      <c r="E3332">
        <v>16</v>
      </c>
      <c r="F3332">
        <v>256</v>
      </c>
      <c r="G3332" t="s">
        <v>303</v>
      </c>
      <c r="H3332" t="s">
        <v>304</v>
      </c>
      <c r="I3332" t="s">
        <v>310</v>
      </c>
      <c r="J3332" t="s">
        <v>297</v>
      </c>
      <c r="K3332">
        <f t="shared" si="109"/>
        <v>1</v>
      </c>
    </row>
    <row r="3333" spans="1:11" x14ac:dyDescent="0.25">
      <c r="A3333" s="75" t="str">
        <f t="shared" si="110"/>
        <v>Infordata_13_config_TCOLOW16256FHDWindows 11 Pro</v>
      </c>
      <c r="C3333" s="80" t="s">
        <v>330</v>
      </c>
      <c r="D3333" t="s">
        <v>305</v>
      </c>
      <c r="E3333">
        <v>16</v>
      </c>
      <c r="F3333">
        <v>256</v>
      </c>
      <c r="G3333" t="s">
        <v>303</v>
      </c>
      <c r="H3333" t="s">
        <v>296</v>
      </c>
      <c r="I3333" t="s">
        <v>310</v>
      </c>
      <c r="J3333" t="s">
        <v>297</v>
      </c>
      <c r="K3333">
        <f t="shared" si="109"/>
        <v>1</v>
      </c>
    </row>
    <row r="3334" spans="1:11" x14ac:dyDescent="0.25">
      <c r="A3334" s="75" t="str">
        <f t="shared" si="110"/>
        <v>Infordata_13_config_TCOLOW8512FHDDistribuzione Linux</v>
      </c>
      <c r="C3334" s="80" t="s">
        <v>330</v>
      </c>
      <c r="D3334" t="s">
        <v>305</v>
      </c>
      <c r="E3334">
        <v>8</v>
      </c>
      <c r="F3334">
        <v>512</v>
      </c>
      <c r="G3334" t="s">
        <v>303</v>
      </c>
      <c r="H3334" t="s">
        <v>115</v>
      </c>
      <c r="I3334" t="s">
        <v>310</v>
      </c>
      <c r="J3334" t="s">
        <v>297</v>
      </c>
      <c r="K3334">
        <f t="shared" si="109"/>
        <v>1</v>
      </c>
    </row>
    <row r="3335" spans="1:11" x14ac:dyDescent="0.25">
      <c r="A3335" s="75" t="str">
        <f t="shared" si="110"/>
        <v>Infordata_13_config_TCOLOW8512FHDWindows 11 Pro Education</v>
      </c>
      <c r="C3335" s="80" t="s">
        <v>330</v>
      </c>
      <c r="D3335" t="s">
        <v>305</v>
      </c>
      <c r="E3335">
        <v>8</v>
      </c>
      <c r="F3335">
        <v>512</v>
      </c>
      <c r="G3335" t="s">
        <v>303</v>
      </c>
      <c r="H3335" t="s">
        <v>304</v>
      </c>
      <c r="I3335" t="s">
        <v>310</v>
      </c>
      <c r="J3335" t="s">
        <v>297</v>
      </c>
      <c r="K3335">
        <f t="shared" si="109"/>
        <v>1</v>
      </c>
    </row>
    <row r="3336" spans="1:11" x14ac:dyDescent="0.25">
      <c r="A3336" s="75" t="str">
        <f t="shared" si="110"/>
        <v>Infordata_13_config_TCOLOW8512FHDWindows 11 Pro</v>
      </c>
      <c r="C3336" s="80" t="s">
        <v>330</v>
      </c>
      <c r="D3336" t="s">
        <v>305</v>
      </c>
      <c r="E3336">
        <v>8</v>
      </c>
      <c r="F3336">
        <v>512</v>
      </c>
      <c r="G3336" t="s">
        <v>303</v>
      </c>
      <c r="H3336" t="s">
        <v>296</v>
      </c>
      <c r="I3336" t="s">
        <v>310</v>
      </c>
      <c r="J3336" t="s">
        <v>297</v>
      </c>
      <c r="K3336">
        <f t="shared" si="109"/>
        <v>1</v>
      </c>
    </row>
    <row r="3337" spans="1:11" x14ac:dyDescent="0.25">
      <c r="A3337" s="75" t="str">
        <f t="shared" si="110"/>
        <v>Infordata_13_config_TCOLOW16512FHDDistribuzione Linux</v>
      </c>
      <c r="C3337" s="80" t="s">
        <v>330</v>
      </c>
      <c r="D3337" t="s">
        <v>305</v>
      </c>
      <c r="E3337">
        <v>16</v>
      </c>
      <c r="F3337">
        <v>512</v>
      </c>
      <c r="G3337" t="s">
        <v>303</v>
      </c>
      <c r="H3337" t="s">
        <v>115</v>
      </c>
      <c r="I3337" t="s">
        <v>310</v>
      </c>
      <c r="J3337" t="s">
        <v>297</v>
      </c>
      <c r="K3337">
        <f t="shared" si="109"/>
        <v>1</v>
      </c>
    </row>
    <row r="3338" spans="1:11" x14ac:dyDescent="0.25">
      <c r="A3338" s="75" t="str">
        <f t="shared" si="110"/>
        <v>Infordata_13_config_TCOLOW16512FHDWindows 11 Pro Education</v>
      </c>
      <c r="C3338" s="80" t="s">
        <v>330</v>
      </c>
      <c r="D3338" t="s">
        <v>305</v>
      </c>
      <c r="E3338">
        <v>16</v>
      </c>
      <c r="F3338">
        <v>512</v>
      </c>
      <c r="G3338" t="s">
        <v>303</v>
      </c>
      <c r="H3338" t="s">
        <v>304</v>
      </c>
      <c r="I3338" t="s">
        <v>310</v>
      </c>
      <c r="J3338" t="s">
        <v>297</v>
      </c>
      <c r="K3338">
        <f t="shared" si="109"/>
        <v>1</v>
      </c>
    </row>
    <row r="3339" spans="1:11" x14ac:dyDescent="0.25">
      <c r="A3339" s="75" t="str">
        <f t="shared" si="110"/>
        <v>Infordata_13_config_TCOLOW16512FHDWindows 11 Pro</v>
      </c>
      <c r="C3339" s="80" t="s">
        <v>330</v>
      </c>
      <c r="D3339" t="s">
        <v>305</v>
      </c>
      <c r="E3339">
        <v>16</v>
      </c>
      <c r="F3339">
        <v>512</v>
      </c>
      <c r="G3339" t="s">
        <v>303</v>
      </c>
      <c r="H3339" t="s">
        <v>296</v>
      </c>
      <c r="I3339" t="s">
        <v>310</v>
      </c>
      <c r="J3339" t="s">
        <v>297</v>
      </c>
      <c r="K3339">
        <f t="shared" si="109"/>
        <v>1</v>
      </c>
    </row>
    <row r="3340" spans="1:11" x14ac:dyDescent="0.25">
      <c r="A3340" s="75" t="str">
        <f t="shared" si="110"/>
        <v>Infordata_13_config_TCOMID8256HDDistribuzione Linux</v>
      </c>
      <c r="C3340" s="80" t="s">
        <v>330</v>
      </c>
      <c r="D3340" t="s">
        <v>306</v>
      </c>
      <c r="E3340">
        <v>8</v>
      </c>
      <c r="F3340">
        <v>256</v>
      </c>
      <c r="G3340" t="s">
        <v>114</v>
      </c>
      <c r="H3340" t="s">
        <v>115</v>
      </c>
      <c r="I3340" t="s">
        <v>310</v>
      </c>
      <c r="J3340" t="s">
        <v>295</v>
      </c>
      <c r="K3340">
        <f t="shared" si="109"/>
        <v>0</v>
      </c>
    </row>
    <row r="3341" spans="1:11" x14ac:dyDescent="0.25">
      <c r="A3341" s="75" t="str">
        <f t="shared" si="110"/>
        <v>Infordata_13_config_TCOMID8256HDWindows 11 Pro Education</v>
      </c>
      <c r="C3341" s="80" t="s">
        <v>330</v>
      </c>
      <c r="D3341" t="s">
        <v>306</v>
      </c>
      <c r="E3341">
        <v>8</v>
      </c>
      <c r="F3341">
        <v>256</v>
      </c>
      <c r="G3341" t="s">
        <v>114</v>
      </c>
      <c r="H3341" t="s">
        <v>304</v>
      </c>
      <c r="I3341" t="s">
        <v>310</v>
      </c>
      <c r="J3341" t="s">
        <v>295</v>
      </c>
      <c r="K3341">
        <f t="shared" ref="K3341:K3387" si="111">+IF(J3341="NO",0,1)</f>
        <v>0</v>
      </c>
    </row>
    <row r="3342" spans="1:11" x14ac:dyDescent="0.25">
      <c r="A3342" s="75" t="str">
        <f t="shared" si="110"/>
        <v>Infordata_13_config_TCOMID8256HDWindows 11 Pro</v>
      </c>
      <c r="C3342" s="80" t="s">
        <v>330</v>
      </c>
      <c r="D3342" t="s">
        <v>306</v>
      </c>
      <c r="E3342">
        <v>8</v>
      </c>
      <c r="F3342">
        <v>256</v>
      </c>
      <c r="G3342" t="s">
        <v>114</v>
      </c>
      <c r="H3342" t="s">
        <v>296</v>
      </c>
      <c r="I3342" t="s">
        <v>310</v>
      </c>
      <c r="J3342" t="s">
        <v>295</v>
      </c>
      <c r="K3342">
        <f t="shared" si="111"/>
        <v>0</v>
      </c>
    </row>
    <row r="3343" spans="1:11" x14ac:dyDescent="0.25">
      <c r="A3343" s="75" t="str">
        <f t="shared" si="110"/>
        <v>Infordata_13_config_TCOMID16256HDDistribuzione Linux</v>
      </c>
      <c r="C3343" s="80" t="s">
        <v>330</v>
      </c>
      <c r="D3343" t="s">
        <v>306</v>
      </c>
      <c r="E3343">
        <v>16</v>
      </c>
      <c r="F3343">
        <v>256</v>
      </c>
      <c r="G3343" t="s">
        <v>114</v>
      </c>
      <c r="H3343" t="s">
        <v>115</v>
      </c>
      <c r="I3343" t="s">
        <v>310</v>
      </c>
      <c r="J3343" t="s">
        <v>295</v>
      </c>
      <c r="K3343">
        <f t="shared" si="111"/>
        <v>0</v>
      </c>
    </row>
    <row r="3344" spans="1:11" x14ac:dyDescent="0.25">
      <c r="A3344" s="75" t="str">
        <f t="shared" si="110"/>
        <v>Infordata_13_config_TCOMID16256HDWindows 11 Pro Education</v>
      </c>
      <c r="C3344" s="80" t="s">
        <v>330</v>
      </c>
      <c r="D3344" t="s">
        <v>306</v>
      </c>
      <c r="E3344">
        <v>16</v>
      </c>
      <c r="F3344">
        <v>256</v>
      </c>
      <c r="G3344" t="s">
        <v>114</v>
      </c>
      <c r="H3344" t="s">
        <v>304</v>
      </c>
      <c r="I3344" t="s">
        <v>310</v>
      </c>
      <c r="J3344" t="s">
        <v>295</v>
      </c>
      <c r="K3344">
        <f t="shared" si="111"/>
        <v>0</v>
      </c>
    </row>
    <row r="3345" spans="1:11" x14ac:dyDescent="0.25">
      <c r="A3345" s="75" t="str">
        <f t="shared" si="110"/>
        <v>Infordata_13_config_TCOMID16256HDWindows 11 Pro</v>
      </c>
      <c r="C3345" s="80" t="s">
        <v>330</v>
      </c>
      <c r="D3345" t="s">
        <v>306</v>
      </c>
      <c r="E3345">
        <v>16</v>
      </c>
      <c r="F3345">
        <v>256</v>
      </c>
      <c r="G3345" t="s">
        <v>114</v>
      </c>
      <c r="H3345" t="s">
        <v>296</v>
      </c>
      <c r="I3345" t="s">
        <v>310</v>
      </c>
      <c r="J3345" t="s">
        <v>295</v>
      </c>
      <c r="K3345">
        <f t="shared" si="111"/>
        <v>0</v>
      </c>
    </row>
    <row r="3346" spans="1:11" x14ac:dyDescent="0.25">
      <c r="A3346" s="75" t="str">
        <f t="shared" si="110"/>
        <v>Infordata_13_config_TCOMID8512HDDistribuzione Linux</v>
      </c>
      <c r="C3346" s="80" t="s">
        <v>330</v>
      </c>
      <c r="D3346" t="s">
        <v>306</v>
      </c>
      <c r="E3346">
        <v>8</v>
      </c>
      <c r="F3346">
        <v>512</v>
      </c>
      <c r="G3346" t="s">
        <v>114</v>
      </c>
      <c r="H3346" t="s">
        <v>115</v>
      </c>
      <c r="I3346" t="s">
        <v>310</v>
      </c>
      <c r="J3346" t="s">
        <v>295</v>
      </c>
      <c r="K3346">
        <f t="shared" si="111"/>
        <v>0</v>
      </c>
    </row>
    <row r="3347" spans="1:11" x14ac:dyDescent="0.25">
      <c r="A3347" s="75" t="str">
        <f t="shared" si="110"/>
        <v>Infordata_13_config_TCOMID8512HDWindows 11 Pro Education</v>
      </c>
      <c r="C3347" s="80" t="s">
        <v>330</v>
      </c>
      <c r="D3347" t="s">
        <v>306</v>
      </c>
      <c r="E3347">
        <v>8</v>
      </c>
      <c r="F3347">
        <v>512</v>
      </c>
      <c r="G3347" t="s">
        <v>114</v>
      </c>
      <c r="H3347" t="s">
        <v>304</v>
      </c>
      <c r="I3347" t="s">
        <v>310</v>
      </c>
      <c r="J3347" t="s">
        <v>295</v>
      </c>
      <c r="K3347">
        <f t="shared" si="111"/>
        <v>0</v>
      </c>
    </row>
    <row r="3348" spans="1:11" x14ac:dyDescent="0.25">
      <c r="A3348" s="75" t="str">
        <f t="shared" si="110"/>
        <v>Infordata_13_config_TCOMID8512HDWindows 11 Pro</v>
      </c>
      <c r="C3348" s="80" t="s">
        <v>330</v>
      </c>
      <c r="D3348" t="s">
        <v>306</v>
      </c>
      <c r="E3348">
        <v>8</v>
      </c>
      <c r="F3348">
        <v>512</v>
      </c>
      <c r="G3348" t="s">
        <v>114</v>
      </c>
      <c r="H3348" t="s">
        <v>296</v>
      </c>
      <c r="I3348" t="s">
        <v>310</v>
      </c>
      <c r="J3348" t="s">
        <v>295</v>
      </c>
      <c r="K3348">
        <f t="shared" si="111"/>
        <v>0</v>
      </c>
    </row>
    <row r="3349" spans="1:11" x14ac:dyDescent="0.25">
      <c r="A3349" s="75" t="str">
        <f t="shared" si="110"/>
        <v>Infordata_13_config_TCOMID16512HDDistribuzione Linux</v>
      </c>
      <c r="C3349" s="80" t="s">
        <v>330</v>
      </c>
      <c r="D3349" t="s">
        <v>306</v>
      </c>
      <c r="E3349">
        <v>16</v>
      </c>
      <c r="F3349">
        <v>512</v>
      </c>
      <c r="G3349" t="s">
        <v>114</v>
      </c>
      <c r="H3349" t="s">
        <v>115</v>
      </c>
      <c r="I3349" t="s">
        <v>310</v>
      </c>
      <c r="J3349" t="s">
        <v>295</v>
      </c>
      <c r="K3349">
        <f t="shared" si="111"/>
        <v>0</v>
      </c>
    </row>
    <row r="3350" spans="1:11" x14ac:dyDescent="0.25">
      <c r="A3350" s="75" t="str">
        <f t="shared" si="110"/>
        <v>Infordata_13_config_TCOMID16512HDWindows 11 Pro Education</v>
      </c>
      <c r="C3350" s="80" t="s">
        <v>330</v>
      </c>
      <c r="D3350" t="s">
        <v>306</v>
      </c>
      <c r="E3350">
        <v>16</v>
      </c>
      <c r="F3350">
        <v>512</v>
      </c>
      <c r="G3350" t="s">
        <v>114</v>
      </c>
      <c r="H3350" t="s">
        <v>304</v>
      </c>
      <c r="I3350" t="s">
        <v>310</v>
      </c>
      <c r="J3350" t="s">
        <v>295</v>
      </c>
      <c r="K3350">
        <f t="shared" si="111"/>
        <v>0</v>
      </c>
    </row>
    <row r="3351" spans="1:11" x14ac:dyDescent="0.25">
      <c r="A3351" s="75" t="str">
        <f t="shared" si="110"/>
        <v>Infordata_13_config_TCOMID16512HDWindows 11 Pro</v>
      </c>
      <c r="C3351" s="80" t="s">
        <v>330</v>
      </c>
      <c r="D3351" t="s">
        <v>306</v>
      </c>
      <c r="E3351">
        <v>16</v>
      </c>
      <c r="F3351">
        <v>512</v>
      </c>
      <c r="G3351" t="s">
        <v>114</v>
      </c>
      <c r="H3351" t="s">
        <v>296</v>
      </c>
      <c r="I3351" t="s">
        <v>310</v>
      </c>
      <c r="J3351" t="s">
        <v>295</v>
      </c>
      <c r="K3351">
        <f t="shared" si="111"/>
        <v>0</v>
      </c>
    </row>
    <row r="3352" spans="1:11" x14ac:dyDescent="0.25">
      <c r="A3352" s="75" t="str">
        <f t="shared" si="110"/>
        <v>Infordata_13_config_TCOMID8256FHDDistribuzione Linux</v>
      </c>
      <c r="C3352" s="80" t="s">
        <v>330</v>
      </c>
      <c r="D3352" t="s">
        <v>306</v>
      </c>
      <c r="E3352">
        <v>8</v>
      </c>
      <c r="F3352">
        <v>256</v>
      </c>
      <c r="G3352" t="s">
        <v>303</v>
      </c>
      <c r="H3352" t="s">
        <v>115</v>
      </c>
      <c r="I3352" t="s">
        <v>310</v>
      </c>
      <c r="J3352" t="s">
        <v>297</v>
      </c>
      <c r="K3352">
        <f t="shared" si="111"/>
        <v>1</v>
      </c>
    </row>
    <row r="3353" spans="1:11" x14ac:dyDescent="0.25">
      <c r="A3353" s="75" t="str">
        <f t="shared" si="110"/>
        <v>Infordata_13_config_TCOMID8256FHDWindows 11 Pro Education</v>
      </c>
      <c r="C3353" s="80" t="s">
        <v>330</v>
      </c>
      <c r="D3353" t="s">
        <v>306</v>
      </c>
      <c r="E3353">
        <v>8</v>
      </c>
      <c r="F3353">
        <v>256</v>
      </c>
      <c r="G3353" t="s">
        <v>303</v>
      </c>
      <c r="H3353" t="s">
        <v>304</v>
      </c>
      <c r="I3353" t="s">
        <v>310</v>
      </c>
      <c r="J3353" t="s">
        <v>297</v>
      </c>
      <c r="K3353">
        <f t="shared" si="111"/>
        <v>1</v>
      </c>
    </row>
    <row r="3354" spans="1:11" x14ac:dyDescent="0.25">
      <c r="A3354" s="75" t="str">
        <f t="shared" si="110"/>
        <v>Infordata_13_config_TCOMID8256FHDWindows 11 Pro</v>
      </c>
      <c r="C3354" s="80" t="s">
        <v>330</v>
      </c>
      <c r="D3354" t="s">
        <v>306</v>
      </c>
      <c r="E3354">
        <v>8</v>
      </c>
      <c r="F3354">
        <v>256</v>
      </c>
      <c r="G3354" t="s">
        <v>303</v>
      </c>
      <c r="H3354" t="s">
        <v>296</v>
      </c>
      <c r="I3354" t="s">
        <v>310</v>
      </c>
      <c r="J3354" t="s">
        <v>297</v>
      </c>
      <c r="K3354">
        <f t="shared" si="111"/>
        <v>1</v>
      </c>
    </row>
    <row r="3355" spans="1:11" x14ac:dyDescent="0.25">
      <c r="A3355" s="75" t="str">
        <f t="shared" si="110"/>
        <v>Infordata_13_config_TCOMID16256FHDDistribuzione Linux</v>
      </c>
      <c r="C3355" s="80" t="s">
        <v>330</v>
      </c>
      <c r="D3355" t="s">
        <v>306</v>
      </c>
      <c r="E3355">
        <v>16</v>
      </c>
      <c r="F3355">
        <v>256</v>
      </c>
      <c r="G3355" t="s">
        <v>303</v>
      </c>
      <c r="H3355" t="s">
        <v>115</v>
      </c>
      <c r="I3355" t="s">
        <v>310</v>
      </c>
      <c r="J3355" t="s">
        <v>297</v>
      </c>
      <c r="K3355">
        <f t="shared" si="111"/>
        <v>1</v>
      </c>
    </row>
    <row r="3356" spans="1:11" x14ac:dyDescent="0.25">
      <c r="A3356" s="75" t="str">
        <f t="shared" si="110"/>
        <v>Infordata_13_config_TCOMID16256FHDWindows 11 Pro Education</v>
      </c>
      <c r="C3356" s="80" t="s">
        <v>330</v>
      </c>
      <c r="D3356" t="s">
        <v>306</v>
      </c>
      <c r="E3356">
        <v>16</v>
      </c>
      <c r="F3356">
        <v>256</v>
      </c>
      <c r="G3356" t="s">
        <v>303</v>
      </c>
      <c r="H3356" t="s">
        <v>304</v>
      </c>
      <c r="I3356" t="s">
        <v>310</v>
      </c>
      <c r="J3356" t="s">
        <v>297</v>
      </c>
      <c r="K3356">
        <f t="shared" si="111"/>
        <v>1</v>
      </c>
    </row>
    <row r="3357" spans="1:11" x14ac:dyDescent="0.25">
      <c r="A3357" s="75" t="str">
        <f t="shared" si="110"/>
        <v>Infordata_13_config_TCOMID16256FHDWindows 11 Pro</v>
      </c>
      <c r="C3357" s="80" t="s">
        <v>330</v>
      </c>
      <c r="D3357" t="s">
        <v>306</v>
      </c>
      <c r="E3357">
        <v>16</v>
      </c>
      <c r="F3357">
        <v>256</v>
      </c>
      <c r="G3357" t="s">
        <v>303</v>
      </c>
      <c r="H3357" t="s">
        <v>296</v>
      </c>
      <c r="I3357" t="s">
        <v>310</v>
      </c>
      <c r="J3357" t="s">
        <v>297</v>
      </c>
      <c r="K3357">
        <f t="shared" si="111"/>
        <v>1</v>
      </c>
    </row>
    <row r="3358" spans="1:11" x14ac:dyDescent="0.25">
      <c r="A3358" s="75" t="str">
        <f t="shared" si="110"/>
        <v>Infordata_13_config_TCOMID8512FHDDistribuzione Linux</v>
      </c>
      <c r="C3358" s="80" t="s">
        <v>330</v>
      </c>
      <c r="D3358" t="s">
        <v>306</v>
      </c>
      <c r="E3358">
        <v>8</v>
      </c>
      <c r="F3358">
        <v>512</v>
      </c>
      <c r="G3358" t="s">
        <v>303</v>
      </c>
      <c r="H3358" t="s">
        <v>115</v>
      </c>
      <c r="I3358" t="s">
        <v>310</v>
      </c>
      <c r="J3358" t="s">
        <v>297</v>
      </c>
      <c r="K3358">
        <f t="shared" si="111"/>
        <v>1</v>
      </c>
    </row>
    <row r="3359" spans="1:11" x14ac:dyDescent="0.25">
      <c r="A3359" s="75" t="str">
        <f t="shared" si="110"/>
        <v>Infordata_13_config_TCOMID8512FHDWindows 11 Pro Education</v>
      </c>
      <c r="C3359" s="80" t="s">
        <v>330</v>
      </c>
      <c r="D3359" t="s">
        <v>306</v>
      </c>
      <c r="E3359">
        <v>8</v>
      </c>
      <c r="F3359">
        <v>512</v>
      </c>
      <c r="G3359" t="s">
        <v>303</v>
      </c>
      <c r="H3359" t="s">
        <v>304</v>
      </c>
      <c r="I3359" t="s">
        <v>310</v>
      </c>
      <c r="J3359" t="s">
        <v>297</v>
      </c>
      <c r="K3359">
        <f t="shared" si="111"/>
        <v>1</v>
      </c>
    </row>
    <row r="3360" spans="1:11" x14ac:dyDescent="0.25">
      <c r="A3360" s="75" t="str">
        <f t="shared" si="110"/>
        <v>Infordata_13_config_TCOMID8512FHDWindows 11 Pro</v>
      </c>
      <c r="C3360" s="80" t="s">
        <v>330</v>
      </c>
      <c r="D3360" t="s">
        <v>306</v>
      </c>
      <c r="E3360">
        <v>8</v>
      </c>
      <c r="F3360">
        <v>512</v>
      </c>
      <c r="G3360" t="s">
        <v>303</v>
      </c>
      <c r="H3360" t="s">
        <v>296</v>
      </c>
      <c r="I3360" t="s">
        <v>310</v>
      </c>
      <c r="J3360" t="s">
        <v>297</v>
      </c>
      <c r="K3360">
        <f t="shared" si="111"/>
        <v>1</v>
      </c>
    </row>
    <row r="3361" spans="1:11" x14ac:dyDescent="0.25">
      <c r="A3361" s="75" t="str">
        <f t="shared" si="110"/>
        <v>Infordata_13_config_TCOMID16512FHDDistribuzione Linux</v>
      </c>
      <c r="C3361" s="80" t="s">
        <v>330</v>
      </c>
      <c r="D3361" t="s">
        <v>306</v>
      </c>
      <c r="E3361">
        <v>16</v>
      </c>
      <c r="F3361">
        <v>512</v>
      </c>
      <c r="G3361" t="s">
        <v>303</v>
      </c>
      <c r="H3361" t="s">
        <v>115</v>
      </c>
      <c r="I3361" t="s">
        <v>310</v>
      </c>
      <c r="J3361" t="s">
        <v>297</v>
      </c>
      <c r="K3361">
        <f t="shared" si="111"/>
        <v>1</v>
      </c>
    </row>
    <row r="3362" spans="1:11" x14ac:dyDescent="0.25">
      <c r="A3362" s="75" t="str">
        <f t="shared" si="110"/>
        <v>Infordata_13_config_TCOMID16512FHDWindows 11 Pro Education</v>
      </c>
      <c r="C3362" s="80" t="s">
        <v>330</v>
      </c>
      <c r="D3362" t="s">
        <v>306</v>
      </c>
      <c r="E3362">
        <v>16</v>
      </c>
      <c r="F3362">
        <v>512</v>
      </c>
      <c r="G3362" t="s">
        <v>303</v>
      </c>
      <c r="H3362" t="s">
        <v>304</v>
      </c>
      <c r="I3362" t="s">
        <v>310</v>
      </c>
      <c r="J3362" t="s">
        <v>297</v>
      </c>
      <c r="K3362">
        <f t="shared" si="111"/>
        <v>1</v>
      </c>
    </row>
    <row r="3363" spans="1:11" x14ac:dyDescent="0.25">
      <c r="A3363" s="75" t="str">
        <f t="shared" si="110"/>
        <v>Infordata_13_config_TCOMID16512FHDWindows 11 Pro</v>
      </c>
      <c r="C3363" s="80" t="s">
        <v>330</v>
      </c>
      <c r="D3363" t="s">
        <v>306</v>
      </c>
      <c r="E3363">
        <v>16</v>
      </c>
      <c r="F3363">
        <v>512</v>
      </c>
      <c r="G3363" t="s">
        <v>303</v>
      </c>
      <c r="H3363" t="s">
        <v>296</v>
      </c>
      <c r="I3363" t="s">
        <v>310</v>
      </c>
      <c r="J3363" t="s">
        <v>297</v>
      </c>
      <c r="K3363">
        <f t="shared" si="111"/>
        <v>1</v>
      </c>
    </row>
    <row r="3364" spans="1:11" x14ac:dyDescent="0.25">
      <c r="A3364" s="75" t="str">
        <f t="shared" si="110"/>
        <v>Infordata_13_config_TCOHIGH8256HDDistribuzione Linux</v>
      </c>
      <c r="C3364" s="80" t="s">
        <v>330</v>
      </c>
      <c r="D3364" t="s">
        <v>307</v>
      </c>
      <c r="E3364">
        <v>8</v>
      </c>
      <c r="F3364">
        <v>256</v>
      </c>
      <c r="G3364" t="s">
        <v>114</v>
      </c>
      <c r="H3364" t="s">
        <v>115</v>
      </c>
      <c r="I3364" t="s">
        <v>310</v>
      </c>
      <c r="J3364" t="s">
        <v>295</v>
      </c>
      <c r="K3364">
        <f t="shared" si="111"/>
        <v>0</v>
      </c>
    </row>
    <row r="3365" spans="1:11" x14ac:dyDescent="0.25">
      <c r="A3365" s="75" t="str">
        <f t="shared" ref="A3365:A3387" si="112">C3365&amp;"_"&amp;I3365&amp;D3365&amp;E3365&amp;F3365&amp;G3365&amp;H3365</f>
        <v>Infordata_13_config_TCOHIGH8256HDWindows 11 Pro Education</v>
      </c>
      <c r="C3365" s="80" t="s">
        <v>330</v>
      </c>
      <c r="D3365" t="s">
        <v>307</v>
      </c>
      <c r="E3365">
        <v>8</v>
      </c>
      <c r="F3365">
        <v>256</v>
      </c>
      <c r="G3365" t="s">
        <v>114</v>
      </c>
      <c r="H3365" t="s">
        <v>304</v>
      </c>
      <c r="I3365" t="s">
        <v>310</v>
      </c>
      <c r="J3365" t="s">
        <v>295</v>
      </c>
      <c r="K3365">
        <f t="shared" si="111"/>
        <v>0</v>
      </c>
    </row>
    <row r="3366" spans="1:11" x14ac:dyDescent="0.25">
      <c r="A3366" s="75" t="str">
        <f t="shared" si="112"/>
        <v>Infordata_13_config_TCOHIGH8256HDWindows 11 Pro</v>
      </c>
      <c r="C3366" s="80" t="s">
        <v>330</v>
      </c>
      <c r="D3366" t="s">
        <v>307</v>
      </c>
      <c r="E3366">
        <v>8</v>
      </c>
      <c r="F3366">
        <v>256</v>
      </c>
      <c r="G3366" t="s">
        <v>114</v>
      </c>
      <c r="H3366" t="s">
        <v>296</v>
      </c>
      <c r="I3366" t="s">
        <v>310</v>
      </c>
      <c r="J3366" t="s">
        <v>295</v>
      </c>
      <c r="K3366">
        <f t="shared" si="111"/>
        <v>0</v>
      </c>
    </row>
    <row r="3367" spans="1:11" x14ac:dyDescent="0.25">
      <c r="A3367" s="75" t="str">
        <f t="shared" si="112"/>
        <v>Infordata_13_config_TCOHIGH16256HDDistribuzione Linux</v>
      </c>
      <c r="C3367" s="80" t="s">
        <v>330</v>
      </c>
      <c r="D3367" t="s">
        <v>307</v>
      </c>
      <c r="E3367">
        <v>16</v>
      </c>
      <c r="F3367">
        <v>256</v>
      </c>
      <c r="G3367" t="s">
        <v>114</v>
      </c>
      <c r="H3367" t="s">
        <v>115</v>
      </c>
      <c r="I3367" t="s">
        <v>310</v>
      </c>
      <c r="J3367" t="s">
        <v>295</v>
      </c>
      <c r="K3367">
        <f t="shared" si="111"/>
        <v>0</v>
      </c>
    </row>
    <row r="3368" spans="1:11" x14ac:dyDescent="0.25">
      <c r="A3368" s="75" t="str">
        <f t="shared" si="112"/>
        <v>Infordata_13_config_TCOHIGH16256HDWindows 11 Pro Education</v>
      </c>
      <c r="C3368" s="80" t="s">
        <v>330</v>
      </c>
      <c r="D3368" t="s">
        <v>307</v>
      </c>
      <c r="E3368">
        <v>16</v>
      </c>
      <c r="F3368">
        <v>256</v>
      </c>
      <c r="G3368" t="s">
        <v>114</v>
      </c>
      <c r="H3368" t="s">
        <v>304</v>
      </c>
      <c r="I3368" t="s">
        <v>310</v>
      </c>
      <c r="J3368" t="s">
        <v>295</v>
      </c>
      <c r="K3368">
        <f t="shared" si="111"/>
        <v>0</v>
      </c>
    </row>
    <row r="3369" spans="1:11" x14ac:dyDescent="0.25">
      <c r="A3369" s="75" t="str">
        <f t="shared" si="112"/>
        <v>Infordata_13_config_TCOHIGH16256HDWindows 11 Pro</v>
      </c>
      <c r="C3369" s="80" t="s">
        <v>330</v>
      </c>
      <c r="D3369" t="s">
        <v>307</v>
      </c>
      <c r="E3369">
        <v>16</v>
      </c>
      <c r="F3369">
        <v>256</v>
      </c>
      <c r="G3369" t="s">
        <v>114</v>
      </c>
      <c r="H3369" t="s">
        <v>296</v>
      </c>
      <c r="I3369" t="s">
        <v>310</v>
      </c>
      <c r="J3369" t="s">
        <v>295</v>
      </c>
      <c r="K3369">
        <f t="shared" si="111"/>
        <v>0</v>
      </c>
    </row>
    <row r="3370" spans="1:11" x14ac:dyDescent="0.25">
      <c r="A3370" s="75" t="str">
        <f t="shared" si="112"/>
        <v>Infordata_13_config_TCOHIGH8512HDDistribuzione Linux</v>
      </c>
      <c r="C3370" s="80" t="s">
        <v>330</v>
      </c>
      <c r="D3370" t="s">
        <v>307</v>
      </c>
      <c r="E3370">
        <v>8</v>
      </c>
      <c r="F3370">
        <v>512</v>
      </c>
      <c r="G3370" t="s">
        <v>114</v>
      </c>
      <c r="H3370" t="s">
        <v>115</v>
      </c>
      <c r="I3370" t="s">
        <v>310</v>
      </c>
      <c r="J3370" t="s">
        <v>295</v>
      </c>
      <c r="K3370">
        <f t="shared" si="111"/>
        <v>0</v>
      </c>
    </row>
    <row r="3371" spans="1:11" x14ac:dyDescent="0.25">
      <c r="A3371" s="75" t="str">
        <f t="shared" si="112"/>
        <v>Infordata_13_config_TCOHIGH8512HDWindows 11 Pro Education</v>
      </c>
      <c r="C3371" s="80" t="s">
        <v>330</v>
      </c>
      <c r="D3371" t="s">
        <v>307</v>
      </c>
      <c r="E3371">
        <v>8</v>
      </c>
      <c r="F3371">
        <v>512</v>
      </c>
      <c r="G3371" t="s">
        <v>114</v>
      </c>
      <c r="H3371" t="s">
        <v>304</v>
      </c>
      <c r="I3371" t="s">
        <v>310</v>
      </c>
      <c r="J3371" t="s">
        <v>295</v>
      </c>
      <c r="K3371">
        <f t="shared" si="111"/>
        <v>0</v>
      </c>
    </row>
    <row r="3372" spans="1:11" x14ac:dyDescent="0.25">
      <c r="A3372" s="75" t="str">
        <f t="shared" si="112"/>
        <v>Infordata_13_config_TCOHIGH8512HDWindows 11 Pro</v>
      </c>
      <c r="C3372" s="80" t="s">
        <v>330</v>
      </c>
      <c r="D3372" t="s">
        <v>307</v>
      </c>
      <c r="E3372">
        <v>8</v>
      </c>
      <c r="F3372">
        <v>512</v>
      </c>
      <c r="G3372" t="s">
        <v>114</v>
      </c>
      <c r="H3372" t="s">
        <v>296</v>
      </c>
      <c r="I3372" t="s">
        <v>310</v>
      </c>
      <c r="J3372" t="s">
        <v>295</v>
      </c>
      <c r="K3372">
        <f t="shared" si="111"/>
        <v>0</v>
      </c>
    </row>
    <row r="3373" spans="1:11" x14ac:dyDescent="0.25">
      <c r="A3373" s="75" t="str">
        <f t="shared" si="112"/>
        <v>Infordata_13_config_TCOHIGH16512HDDistribuzione Linux</v>
      </c>
      <c r="C3373" s="80" t="s">
        <v>330</v>
      </c>
      <c r="D3373" t="s">
        <v>307</v>
      </c>
      <c r="E3373">
        <v>16</v>
      </c>
      <c r="F3373">
        <v>512</v>
      </c>
      <c r="G3373" t="s">
        <v>114</v>
      </c>
      <c r="H3373" t="s">
        <v>115</v>
      </c>
      <c r="I3373" t="s">
        <v>310</v>
      </c>
      <c r="J3373" t="s">
        <v>295</v>
      </c>
      <c r="K3373">
        <f t="shared" si="111"/>
        <v>0</v>
      </c>
    </row>
    <row r="3374" spans="1:11" x14ac:dyDescent="0.25">
      <c r="A3374" s="75" t="str">
        <f t="shared" si="112"/>
        <v>Infordata_13_config_TCOHIGH16512HDWindows 11 Pro Education</v>
      </c>
      <c r="C3374" s="80" t="s">
        <v>330</v>
      </c>
      <c r="D3374" t="s">
        <v>307</v>
      </c>
      <c r="E3374">
        <v>16</v>
      </c>
      <c r="F3374">
        <v>512</v>
      </c>
      <c r="G3374" t="s">
        <v>114</v>
      </c>
      <c r="H3374" t="s">
        <v>304</v>
      </c>
      <c r="I3374" t="s">
        <v>310</v>
      </c>
      <c r="J3374" t="s">
        <v>295</v>
      </c>
      <c r="K3374">
        <f t="shared" si="111"/>
        <v>0</v>
      </c>
    </row>
    <row r="3375" spans="1:11" x14ac:dyDescent="0.25">
      <c r="A3375" s="75" t="str">
        <f t="shared" si="112"/>
        <v>Infordata_13_config_TCOHIGH16512HDWindows 11 Pro</v>
      </c>
      <c r="C3375" s="80" t="s">
        <v>330</v>
      </c>
      <c r="D3375" t="s">
        <v>307</v>
      </c>
      <c r="E3375">
        <v>16</v>
      </c>
      <c r="F3375">
        <v>512</v>
      </c>
      <c r="G3375" t="s">
        <v>114</v>
      </c>
      <c r="H3375" t="s">
        <v>296</v>
      </c>
      <c r="I3375" t="s">
        <v>310</v>
      </c>
      <c r="J3375" t="s">
        <v>295</v>
      </c>
      <c r="K3375">
        <f t="shared" si="111"/>
        <v>0</v>
      </c>
    </row>
    <row r="3376" spans="1:11" x14ac:dyDescent="0.25">
      <c r="A3376" s="75" t="str">
        <f t="shared" si="112"/>
        <v>Infordata_13_config_TCOHIGH8256FHDDistribuzione Linux</v>
      </c>
      <c r="C3376" s="80" t="s">
        <v>330</v>
      </c>
      <c r="D3376" t="s">
        <v>307</v>
      </c>
      <c r="E3376">
        <v>8</v>
      </c>
      <c r="F3376">
        <v>256</v>
      </c>
      <c r="G3376" t="s">
        <v>303</v>
      </c>
      <c r="H3376" t="s">
        <v>115</v>
      </c>
      <c r="I3376" t="s">
        <v>310</v>
      </c>
      <c r="J3376" t="s">
        <v>297</v>
      </c>
      <c r="K3376">
        <f t="shared" si="111"/>
        <v>1</v>
      </c>
    </row>
    <row r="3377" spans="1:11" x14ac:dyDescent="0.25">
      <c r="A3377" s="75" t="str">
        <f t="shared" si="112"/>
        <v>Infordata_13_config_TCOHIGH8256FHDWindows 11 Pro Education</v>
      </c>
      <c r="C3377" s="80" t="s">
        <v>330</v>
      </c>
      <c r="D3377" t="s">
        <v>307</v>
      </c>
      <c r="E3377">
        <v>8</v>
      </c>
      <c r="F3377">
        <v>256</v>
      </c>
      <c r="G3377" t="s">
        <v>303</v>
      </c>
      <c r="H3377" t="s">
        <v>304</v>
      </c>
      <c r="I3377" t="s">
        <v>310</v>
      </c>
      <c r="J3377" t="s">
        <v>295</v>
      </c>
      <c r="K3377">
        <f t="shared" si="111"/>
        <v>0</v>
      </c>
    </row>
    <row r="3378" spans="1:11" x14ac:dyDescent="0.25">
      <c r="A3378" s="75" t="str">
        <f t="shared" si="112"/>
        <v>Infordata_13_config_TCOHIGH8256FHDWindows 11 Pro</v>
      </c>
      <c r="C3378" s="80" t="s">
        <v>330</v>
      </c>
      <c r="D3378" t="s">
        <v>307</v>
      </c>
      <c r="E3378">
        <v>8</v>
      </c>
      <c r="F3378">
        <v>256</v>
      </c>
      <c r="G3378" t="s">
        <v>303</v>
      </c>
      <c r="H3378" t="s">
        <v>296</v>
      </c>
      <c r="I3378" t="s">
        <v>310</v>
      </c>
      <c r="J3378" t="s">
        <v>297</v>
      </c>
      <c r="K3378">
        <f t="shared" si="111"/>
        <v>1</v>
      </c>
    </row>
    <row r="3379" spans="1:11" x14ac:dyDescent="0.25">
      <c r="A3379" s="75" t="str">
        <f t="shared" si="112"/>
        <v>Infordata_13_config_TCOHIGH16256FHDDistribuzione Linux</v>
      </c>
      <c r="C3379" s="80" t="s">
        <v>330</v>
      </c>
      <c r="D3379" t="s">
        <v>307</v>
      </c>
      <c r="E3379">
        <v>16</v>
      </c>
      <c r="F3379">
        <v>256</v>
      </c>
      <c r="G3379" t="s">
        <v>303</v>
      </c>
      <c r="H3379" t="s">
        <v>115</v>
      </c>
      <c r="I3379" t="s">
        <v>310</v>
      </c>
      <c r="J3379" t="s">
        <v>297</v>
      </c>
      <c r="K3379">
        <f t="shared" si="111"/>
        <v>1</v>
      </c>
    </row>
    <row r="3380" spans="1:11" x14ac:dyDescent="0.25">
      <c r="A3380" s="75" t="str">
        <f t="shared" si="112"/>
        <v>Infordata_13_config_TCOHIGH16256FHDWindows 11 Pro Education</v>
      </c>
      <c r="C3380" s="80" t="s">
        <v>330</v>
      </c>
      <c r="D3380" t="s">
        <v>307</v>
      </c>
      <c r="E3380">
        <v>16</v>
      </c>
      <c r="F3380">
        <v>256</v>
      </c>
      <c r="G3380" t="s">
        <v>303</v>
      </c>
      <c r="H3380" t="s">
        <v>304</v>
      </c>
      <c r="I3380" t="s">
        <v>310</v>
      </c>
      <c r="J3380" t="s">
        <v>295</v>
      </c>
      <c r="K3380">
        <f t="shared" si="111"/>
        <v>0</v>
      </c>
    </row>
    <row r="3381" spans="1:11" x14ac:dyDescent="0.25">
      <c r="A3381" s="75" t="str">
        <f t="shared" si="112"/>
        <v>Infordata_13_config_TCOHIGH16256FHDWindows 11 Pro</v>
      </c>
      <c r="C3381" s="80" t="s">
        <v>330</v>
      </c>
      <c r="D3381" t="s">
        <v>307</v>
      </c>
      <c r="E3381">
        <v>16</v>
      </c>
      <c r="F3381">
        <v>256</v>
      </c>
      <c r="G3381" t="s">
        <v>303</v>
      </c>
      <c r="H3381" t="s">
        <v>296</v>
      </c>
      <c r="I3381" t="s">
        <v>310</v>
      </c>
      <c r="J3381" t="s">
        <v>297</v>
      </c>
      <c r="K3381">
        <f t="shared" si="111"/>
        <v>1</v>
      </c>
    </row>
    <row r="3382" spans="1:11" x14ac:dyDescent="0.25">
      <c r="A3382" s="75" t="str">
        <f t="shared" si="112"/>
        <v>Infordata_13_config_TCOHIGH8512FHDDistribuzione Linux</v>
      </c>
      <c r="C3382" s="80" t="s">
        <v>330</v>
      </c>
      <c r="D3382" t="s">
        <v>307</v>
      </c>
      <c r="E3382">
        <v>8</v>
      </c>
      <c r="F3382">
        <v>512</v>
      </c>
      <c r="G3382" t="s">
        <v>303</v>
      </c>
      <c r="H3382" t="s">
        <v>115</v>
      </c>
      <c r="I3382" t="s">
        <v>310</v>
      </c>
      <c r="J3382" t="s">
        <v>297</v>
      </c>
      <c r="K3382">
        <f t="shared" si="111"/>
        <v>1</v>
      </c>
    </row>
    <row r="3383" spans="1:11" x14ac:dyDescent="0.25">
      <c r="A3383" s="75" t="str">
        <f t="shared" si="112"/>
        <v>Infordata_13_config_TCOHIGH8512FHDWindows 11 Pro Education</v>
      </c>
      <c r="C3383" s="80" t="s">
        <v>330</v>
      </c>
      <c r="D3383" t="s">
        <v>307</v>
      </c>
      <c r="E3383">
        <v>8</v>
      </c>
      <c r="F3383">
        <v>512</v>
      </c>
      <c r="G3383" t="s">
        <v>303</v>
      </c>
      <c r="H3383" t="s">
        <v>304</v>
      </c>
      <c r="I3383" t="s">
        <v>310</v>
      </c>
      <c r="J3383" t="s">
        <v>295</v>
      </c>
      <c r="K3383">
        <f t="shared" si="111"/>
        <v>0</v>
      </c>
    </row>
    <row r="3384" spans="1:11" x14ac:dyDescent="0.25">
      <c r="A3384" s="75" t="str">
        <f t="shared" si="112"/>
        <v>Infordata_13_config_TCOHIGH8512FHDWindows 11 Pro</v>
      </c>
      <c r="C3384" s="80" t="s">
        <v>330</v>
      </c>
      <c r="D3384" t="s">
        <v>307</v>
      </c>
      <c r="E3384">
        <v>8</v>
      </c>
      <c r="F3384">
        <v>512</v>
      </c>
      <c r="G3384" t="s">
        <v>303</v>
      </c>
      <c r="H3384" t="s">
        <v>296</v>
      </c>
      <c r="I3384" t="s">
        <v>310</v>
      </c>
      <c r="J3384" t="s">
        <v>297</v>
      </c>
      <c r="K3384">
        <f t="shared" si="111"/>
        <v>1</v>
      </c>
    </row>
    <row r="3385" spans="1:11" x14ac:dyDescent="0.25">
      <c r="A3385" s="75" t="str">
        <f t="shared" si="112"/>
        <v>Infordata_13_config_TCOHIGH16512FHDDistribuzione Linux</v>
      </c>
      <c r="C3385" s="80" t="s">
        <v>330</v>
      </c>
      <c r="D3385" t="s">
        <v>307</v>
      </c>
      <c r="E3385">
        <v>16</v>
      </c>
      <c r="F3385">
        <v>512</v>
      </c>
      <c r="G3385" t="s">
        <v>303</v>
      </c>
      <c r="H3385" t="s">
        <v>115</v>
      </c>
      <c r="I3385" t="s">
        <v>310</v>
      </c>
      <c r="J3385" t="s">
        <v>297</v>
      </c>
      <c r="K3385">
        <f t="shared" si="111"/>
        <v>1</v>
      </c>
    </row>
    <row r="3386" spans="1:11" x14ac:dyDescent="0.25">
      <c r="A3386" s="75" t="str">
        <f t="shared" si="112"/>
        <v>Infordata_13_config_TCOHIGH16512FHDWindows 11 Pro Education</v>
      </c>
      <c r="C3386" s="80" t="s">
        <v>330</v>
      </c>
      <c r="D3386" t="s">
        <v>307</v>
      </c>
      <c r="E3386">
        <v>16</v>
      </c>
      <c r="F3386">
        <v>512</v>
      </c>
      <c r="G3386" t="s">
        <v>303</v>
      </c>
      <c r="H3386" t="s">
        <v>304</v>
      </c>
      <c r="I3386" t="s">
        <v>310</v>
      </c>
      <c r="J3386" t="s">
        <v>295</v>
      </c>
      <c r="K3386">
        <f t="shared" si="111"/>
        <v>0</v>
      </c>
    </row>
    <row r="3387" spans="1:11" x14ac:dyDescent="0.25">
      <c r="A3387" s="75" t="str">
        <f t="shared" si="112"/>
        <v>Infordata_13_config_TCOHIGH16512FHDWindows 11 Pro</v>
      </c>
      <c r="C3387" s="80" t="s">
        <v>330</v>
      </c>
      <c r="D3387" t="s">
        <v>307</v>
      </c>
      <c r="E3387">
        <v>16</v>
      </c>
      <c r="F3387">
        <v>512</v>
      </c>
      <c r="G3387" t="s">
        <v>303</v>
      </c>
      <c r="H3387" t="s">
        <v>296</v>
      </c>
      <c r="I3387" t="s">
        <v>310</v>
      </c>
      <c r="J3387" t="s">
        <v>297</v>
      </c>
      <c r="K3387">
        <f t="shared" si="111"/>
        <v>1</v>
      </c>
    </row>
  </sheetData>
  <sheetProtection algorithmName="SHA-512" hashValue="e4dksgUi2VIAzO5rpjbOOpcAHayNHQ5FgpZFjqJhU8WwrccoKRm2vRtMddI+zytDyCIzlEkMTT2vWcC5sEGxKQ==" saltValue="duoVloGgwTb2RqEjZR8q4g==" spinCount="100000" sheet="1" objects="1" scenarios="1"/>
  <autoFilter ref="C3:J1659"/>
  <mergeCells count="1">
    <mergeCell ref="M1:S3"/>
  </mergeCells>
  <conditionalFormatting sqref="C4:C435">
    <cfRule type="expression" dxfId="10" priority="8">
      <formula>#REF!=1</formula>
    </cfRule>
  </conditionalFormatting>
  <conditionalFormatting sqref="C1660:C2091">
    <cfRule type="expression" dxfId="9" priority="4">
      <formula>#REF!=1</formula>
    </cfRule>
  </conditionalFormatting>
  <conditionalFormatting sqref="C2092:C2523">
    <cfRule type="expression" dxfId="8" priority="3">
      <formula>#REF!=1</formula>
    </cfRule>
  </conditionalFormatting>
  <conditionalFormatting sqref="C2524:C2955">
    <cfRule type="expression" dxfId="7" priority="2">
      <formula>#REF!=1</formula>
    </cfRule>
  </conditionalFormatting>
  <conditionalFormatting sqref="C2956:C3387">
    <cfRule type="expression" dxfId="6" priority="1">
      <formula>#REF!=1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8">
    <tabColor theme="1"/>
  </sheetPr>
  <dimension ref="B2:E11"/>
  <sheetViews>
    <sheetView showGridLines="0" zoomScale="90" zoomScaleNormal="90" workbookViewId="0">
      <selection activeCell="D15" sqref="D15"/>
    </sheetView>
  </sheetViews>
  <sheetFormatPr defaultColWidth="8.7109375" defaultRowHeight="23.1" customHeight="1" x14ac:dyDescent="0.25"/>
  <cols>
    <col min="1" max="1" width="8.7109375" style="9"/>
    <col min="2" max="5" width="39" style="9" customWidth="1"/>
    <col min="6" max="16384" width="8.7109375" style="9"/>
  </cols>
  <sheetData>
    <row r="2" spans="2:5" ht="23.1" customHeight="1" x14ac:dyDescent="0.25">
      <c r="B2" s="9" t="s">
        <v>45</v>
      </c>
      <c r="C2" s="9" t="s">
        <v>42</v>
      </c>
      <c r="D2" s="9" t="s">
        <v>43</v>
      </c>
      <c r="E2" s="9" t="s">
        <v>57</v>
      </c>
    </row>
    <row r="3" spans="2:5" ht="23.1" customHeight="1" x14ac:dyDescent="0.25">
      <c r="B3" s="9" t="s">
        <v>47</v>
      </c>
      <c r="C3" s="9" t="s">
        <v>327</v>
      </c>
      <c r="D3" s="9" t="s">
        <v>328</v>
      </c>
    </row>
    <row r="4" spans="2:5" ht="23.1" customHeight="1" x14ac:dyDescent="0.25">
      <c r="B4" s="9" t="s">
        <v>75</v>
      </c>
      <c r="C4" s="9" t="s">
        <v>269</v>
      </c>
      <c r="D4" s="9" t="s">
        <v>270</v>
      </c>
    </row>
    <row r="5" spans="2:5" ht="23.1" customHeight="1" x14ac:dyDescent="0.25">
      <c r="B5" s="9" t="s">
        <v>76</v>
      </c>
      <c r="C5" s="9" t="s">
        <v>325</v>
      </c>
      <c r="D5" s="9" t="s">
        <v>326</v>
      </c>
    </row>
    <row r="6" spans="2:5" ht="23.1" customHeight="1" x14ac:dyDescent="0.25">
      <c r="B6" s="9" t="s">
        <v>77</v>
      </c>
      <c r="C6" s="9" t="s">
        <v>271</v>
      </c>
      <c r="D6" s="9" t="s">
        <v>272</v>
      </c>
    </row>
    <row r="7" spans="2:5" ht="23.1" customHeight="1" x14ac:dyDescent="0.25">
      <c r="B7" s="9" t="s">
        <v>267</v>
      </c>
      <c r="C7" s="9" t="s">
        <v>273</v>
      </c>
      <c r="D7" s="9" t="s">
        <v>274</v>
      </c>
    </row>
    <row r="8" spans="2:5" ht="23.1" customHeight="1" x14ac:dyDescent="0.25">
      <c r="B8" s="9" t="s">
        <v>268</v>
      </c>
      <c r="C8" s="9" t="s">
        <v>277</v>
      </c>
      <c r="D8" s="9" t="s">
        <v>278</v>
      </c>
    </row>
    <row r="9" spans="2:5" ht="23.1" customHeight="1" x14ac:dyDescent="0.25">
      <c r="B9" s="9" t="s">
        <v>78</v>
      </c>
      <c r="C9" s="9" t="s">
        <v>275</v>
      </c>
      <c r="D9" s="9" t="s">
        <v>276</v>
      </c>
    </row>
    <row r="10" spans="2:5" ht="23.1" customHeight="1" x14ac:dyDescent="0.25">
      <c r="B10" s="9" t="s">
        <v>79</v>
      </c>
      <c r="C10" s="9" t="s">
        <v>287</v>
      </c>
      <c r="D10" s="9" t="s">
        <v>288</v>
      </c>
    </row>
    <row r="11" spans="2:5" ht="23.1" customHeight="1" x14ac:dyDescent="0.25">
      <c r="B11" s="9" t="s">
        <v>80</v>
      </c>
      <c r="C11" s="9" t="s">
        <v>279</v>
      </c>
      <c r="D11" s="9" t="s">
        <v>280</v>
      </c>
    </row>
  </sheetData>
  <sheetProtection algorithmName="SHA-512" hashValue="hYi7vXeSq2/n0HJPqHtAWJ/BPhi0+DHtwtrRzkd4oK0/7jU+KVaGI1uFN9zutz9cquCAc96VWKPbcXX7qdt8Sw==" saltValue="6ZN2YsPBVEHOVl+8P1BfqQ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>
    <tabColor theme="1"/>
  </sheetPr>
  <dimension ref="A1:S16"/>
  <sheetViews>
    <sheetView zoomScale="80" zoomScaleNormal="80" workbookViewId="0">
      <selection activeCell="A5" sqref="A5"/>
    </sheetView>
  </sheetViews>
  <sheetFormatPr defaultColWidth="13.5703125" defaultRowHeight="15" x14ac:dyDescent="0.25"/>
  <cols>
    <col min="6" max="6" width="25.140625" bestFit="1" customWidth="1"/>
    <col min="18" max="18" width="35.85546875" bestFit="1" customWidth="1"/>
  </cols>
  <sheetData>
    <row r="1" spans="1:19" s="1" customFormat="1" x14ac:dyDescent="0.25">
      <c r="A1" s="2" t="s">
        <v>110</v>
      </c>
      <c r="B1" s="2" t="s">
        <v>18</v>
      </c>
      <c r="C1" s="2" t="s">
        <v>0</v>
      </c>
      <c r="D1" s="2" t="s">
        <v>6</v>
      </c>
      <c r="E1" s="2" t="s">
        <v>7</v>
      </c>
      <c r="F1" s="2" t="s">
        <v>5</v>
      </c>
      <c r="G1" s="2" t="s">
        <v>8</v>
      </c>
      <c r="H1" s="2" t="s">
        <v>24</v>
      </c>
      <c r="I1" s="2" t="s">
        <v>14</v>
      </c>
      <c r="J1" s="2" t="s">
        <v>70</v>
      </c>
      <c r="K1" s="2" t="s">
        <v>69</v>
      </c>
      <c r="L1" s="2" t="s">
        <v>111</v>
      </c>
      <c r="M1" s="2" t="s">
        <v>112</v>
      </c>
      <c r="N1" s="2" t="s">
        <v>113</v>
      </c>
      <c r="P1" s="2" t="s">
        <v>14</v>
      </c>
      <c r="R1" s="81" t="s">
        <v>299</v>
      </c>
      <c r="S1" s="81" t="s">
        <v>300</v>
      </c>
    </row>
    <row r="2" spans="1:19" x14ac:dyDescent="0.25">
      <c r="A2" t="s">
        <v>261</v>
      </c>
      <c r="B2" t="s">
        <v>19</v>
      </c>
      <c r="C2" t="s">
        <v>4</v>
      </c>
      <c r="D2">
        <v>8</v>
      </c>
      <c r="E2">
        <v>256</v>
      </c>
      <c r="F2" t="s">
        <v>115</v>
      </c>
      <c r="G2" t="s">
        <v>9</v>
      </c>
      <c r="H2" t="s">
        <v>9</v>
      </c>
      <c r="I2" t="s">
        <v>9</v>
      </c>
      <c r="J2">
        <v>2</v>
      </c>
      <c r="K2" t="s">
        <v>68</v>
      </c>
      <c r="L2" t="s">
        <v>114</v>
      </c>
      <c r="M2">
        <v>16</v>
      </c>
      <c r="N2">
        <v>512</v>
      </c>
      <c r="P2" t="s">
        <v>9</v>
      </c>
      <c r="R2" s="82">
        <v>8</v>
      </c>
      <c r="S2" s="82">
        <v>8</v>
      </c>
    </row>
    <row r="3" spans="1:19" x14ac:dyDescent="0.25">
      <c r="A3" t="s">
        <v>262</v>
      </c>
      <c r="B3" t="s">
        <v>30</v>
      </c>
      <c r="C3" t="s">
        <v>10</v>
      </c>
      <c r="D3" t="s">
        <v>12</v>
      </c>
      <c r="E3" t="s">
        <v>65</v>
      </c>
      <c r="F3" t="s">
        <v>117</v>
      </c>
      <c r="G3" t="s">
        <v>13</v>
      </c>
      <c r="H3" t="s">
        <v>13</v>
      </c>
      <c r="I3" t="s">
        <v>25</v>
      </c>
      <c r="J3">
        <v>3</v>
      </c>
      <c r="K3" t="s">
        <v>104</v>
      </c>
      <c r="L3" t="s">
        <v>116</v>
      </c>
      <c r="M3">
        <v>32</v>
      </c>
      <c r="N3">
        <v>1024</v>
      </c>
      <c r="P3" t="s">
        <v>25</v>
      </c>
      <c r="R3" s="82" t="s">
        <v>12</v>
      </c>
      <c r="S3" s="82">
        <v>16</v>
      </c>
    </row>
    <row r="4" spans="1:19" x14ac:dyDescent="0.25">
      <c r="A4" t="s">
        <v>263</v>
      </c>
      <c r="B4" t="s">
        <v>31</v>
      </c>
      <c r="C4" t="s">
        <v>11</v>
      </c>
      <c r="F4" t="s">
        <v>118</v>
      </c>
      <c r="H4" t="s">
        <v>23</v>
      </c>
      <c r="I4" t="s">
        <v>26</v>
      </c>
      <c r="J4">
        <v>4</v>
      </c>
      <c r="M4">
        <v>64</v>
      </c>
      <c r="P4" t="s">
        <v>26</v>
      </c>
      <c r="R4" s="82" t="s">
        <v>4</v>
      </c>
      <c r="S4" s="82" t="s">
        <v>4</v>
      </c>
    </row>
    <row r="5" spans="1:19" x14ac:dyDescent="0.25">
      <c r="I5" t="s">
        <v>27</v>
      </c>
      <c r="J5">
        <v>5</v>
      </c>
      <c r="M5">
        <v>128</v>
      </c>
      <c r="P5" t="s">
        <v>27</v>
      </c>
      <c r="R5" s="82" t="s">
        <v>10</v>
      </c>
      <c r="S5" s="82" t="s">
        <v>301</v>
      </c>
    </row>
    <row r="6" spans="1:19" x14ac:dyDescent="0.25">
      <c r="I6" t="s">
        <v>28</v>
      </c>
      <c r="P6" t="s">
        <v>28</v>
      </c>
      <c r="R6" s="82" t="s">
        <v>11</v>
      </c>
      <c r="S6" s="82" t="s">
        <v>302</v>
      </c>
    </row>
    <row r="7" spans="1:19" x14ac:dyDescent="0.25">
      <c r="R7" s="82">
        <v>256</v>
      </c>
      <c r="S7" s="82">
        <v>256</v>
      </c>
    </row>
    <row r="8" spans="1:19" x14ac:dyDescent="0.25">
      <c r="R8" s="82" t="s">
        <v>65</v>
      </c>
      <c r="S8" s="82">
        <v>512</v>
      </c>
    </row>
    <row r="9" spans="1:19" x14ac:dyDescent="0.25">
      <c r="R9" s="82" t="s">
        <v>115</v>
      </c>
      <c r="S9" s="82" t="s">
        <v>115</v>
      </c>
    </row>
    <row r="10" spans="1:19" x14ac:dyDescent="0.25">
      <c r="R10" s="82" t="s">
        <v>118</v>
      </c>
      <c r="S10" s="82" t="s">
        <v>296</v>
      </c>
    </row>
    <row r="11" spans="1:19" x14ac:dyDescent="0.25">
      <c r="R11" s="82" t="s">
        <v>117</v>
      </c>
      <c r="S11" s="82" t="s">
        <v>304</v>
      </c>
    </row>
    <row r="12" spans="1:19" x14ac:dyDescent="0.25">
      <c r="R12" s="82" t="s">
        <v>114</v>
      </c>
      <c r="S12" s="82" t="s">
        <v>114</v>
      </c>
    </row>
    <row r="13" spans="1:19" x14ac:dyDescent="0.25">
      <c r="R13" s="82" t="s">
        <v>116</v>
      </c>
      <c r="S13" s="82" t="s">
        <v>303</v>
      </c>
    </row>
    <row r="14" spans="1:19" x14ac:dyDescent="0.25">
      <c r="R14" s="82" t="s">
        <v>19</v>
      </c>
      <c r="S14" s="82" t="s">
        <v>295</v>
      </c>
    </row>
    <row r="15" spans="1:19" x14ac:dyDescent="0.25">
      <c r="R15" s="82" t="s">
        <v>30</v>
      </c>
      <c r="S15" s="82" t="s">
        <v>295</v>
      </c>
    </row>
    <row r="16" spans="1:19" x14ac:dyDescent="0.25">
      <c r="R16" s="82" t="s">
        <v>31</v>
      </c>
      <c r="S16" s="82" t="s">
        <v>297</v>
      </c>
    </row>
  </sheetData>
  <sheetProtection algorithmName="SHA-512" hashValue="KBGJsKx8HLTvj95zJAQJZbAu/ltfKXeJHmPgrgrwL8iqE5VA3gHSaaZFPQByFpQ3G2T9CU6o4XrDP0q2S8l0LA==" saltValue="oxyGWBwwXS52pYM6v0FgQ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17</vt:i4>
      </vt:variant>
    </vt:vector>
  </HeadingPairs>
  <TitlesOfParts>
    <vt:vector size="27" baseType="lpstr">
      <vt:lpstr>Input</vt:lpstr>
      <vt:lpstr>OdA</vt:lpstr>
      <vt:lpstr>AS</vt:lpstr>
      <vt:lpstr>Riepilogo_Spec_Tecniche</vt:lpstr>
      <vt:lpstr>Specs</vt:lpstr>
      <vt:lpstr>Prezzi</vt:lpstr>
      <vt:lpstr>Congelam_PC</vt:lpstr>
      <vt:lpstr>Config_Dispo</vt:lpstr>
      <vt:lpstr>Contatti_Fornitori</vt:lpstr>
      <vt:lpstr>Ana</vt:lpstr>
      <vt:lpstr>AS!Area_stampa</vt:lpstr>
      <vt:lpstr>Input!Area_stampa</vt:lpstr>
      <vt:lpstr>OdA!Area_stampa</vt:lpstr>
      <vt:lpstr>CPU</vt:lpstr>
      <vt:lpstr>Display</vt:lpstr>
      <vt:lpstr>EspRAM</vt:lpstr>
      <vt:lpstr>Monitor</vt:lpstr>
      <vt:lpstr>Num</vt:lpstr>
      <vt:lpstr>Prodotto_Princip</vt:lpstr>
      <vt:lpstr>RAM</vt:lpstr>
      <vt:lpstr>Scheda_Graf</vt:lpstr>
      <vt:lpstr>Sist_Operat</vt:lpstr>
      <vt:lpstr>SN</vt:lpstr>
      <vt:lpstr>SNSP</vt:lpstr>
      <vt:lpstr>Sosten_Amb</vt:lpstr>
      <vt:lpstr>SSD</vt:lpstr>
      <vt:lpstr>Riepilogo_Spec_Tecniche!Titoli_stampa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giovio</dc:creator>
  <cp:lastModifiedBy>Ilenia Incerti</cp:lastModifiedBy>
  <cp:lastPrinted>2024-07-03T10:18:23Z</cp:lastPrinted>
  <dcterms:created xsi:type="dcterms:W3CDTF">2022-06-21T13:38:25Z</dcterms:created>
  <dcterms:modified xsi:type="dcterms:W3CDTF">2024-07-03T10:28:55Z</dcterms:modified>
</cp:coreProperties>
</file>