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18.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22.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200" windowHeight="7716" tabRatio="826" firstSheet="1" activeTab="3"/>
  </bookViews>
  <sheets>
    <sheet name="SOMMARIO" sheetId="2" r:id="rId1"/>
    <sheet name="OPZIONE VERDE" sheetId="26" r:id="rId2"/>
    <sheet name="BASI D'ASTA e PERDITE DI RETE" sheetId="5" r:id="rId3"/>
    <sheet name="PUNIndex e PUN per fascia" sheetId="6" r:id="rId4"/>
    <sheet name="FASCE ORARIE" sheetId="8" r:id="rId5"/>
    <sheet name="Lotto 1" sheetId="34" r:id="rId6"/>
    <sheet name="Lotto 2" sheetId="35" r:id="rId7"/>
    <sheet name="Lotto 3" sheetId="36" r:id="rId8"/>
    <sheet name="Lotto 4" sheetId="37" r:id="rId9"/>
    <sheet name="Lotto 5" sheetId="28" r:id="rId10"/>
    <sheet name="Lotto 6" sheetId="38" r:id="rId11"/>
    <sheet name="Lotto 7" sheetId="14" r:id="rId12"/>
    <sheet name="Lotto 8" sheetId="32" r:id="rId13"/>
    <sheet name="Lotto 9" sheetId="33" r:id="rId14"/>
    <sheet name="Lotto 10" sheetId="29" r:id="rId15"/>
    <sheet name="Lotto 11" sheetId="40" r:id="rId16"/>
    <sheet name="Lotto 12" sheetId="39" r:id="rId17"/>
    <sheet name="Lotto 13" sheetId="30" r:id="rId18"/>
    <sheet name="Lotto 14" sheetId="41" r:id="rId19"/>
    <sheet name="Lotto 15" sheetId="42" r:id="rId20"/>
    <sheet name="Lotto 16" sheetId="31" r:id="rId21"/>
    <sheet name="Lotto 17" sheetId="27" r:id="rId22"/>
  </sheets>
  <calcPr calcId="114210"/>
</workbook>
</file>

<file path=xl/calcChain.xml><?xml version="1.0" encoding="utf-8"?>
<calcChain xmlns="http://schemas.openxmlformats.org/spreadsheetml/2006/main">
  <c r="A9" i="35"/>
  <c r="A21"/>
  <c r="A9" i="36"/>
  <c r="A21"/>
  <c r="A9" i="37"/>
  <c r="A21"/>
  <c r="A9" i="28"/>
  <c r="A21"/>
  <c r="A9" i="38"/>
  <c r="A21"/>
  <c r="A9" i="14"/>
  <c r="A21"/>
  <c r="A9" i="32"/>
  <c r="A21"/>
  <c r="A9" i="33"/>
  <c r="A21"/>
  <c r="A9" i="29"/>
  <c r="A21"/>
  <c r="A9" i="40"/>
  <c r="A21"/>
  <c r="A9" i="39"/>
  <c r="A21"/>
  <c r="A9" i="30"/>
  <c r="A21"/>
  <c r="A9" i="41"/>
  <c r="A21"/>
  <c r="A9" i="42"/>
  <c r="A21"/>
  <c r="A9" i="31"/>
  <c r="A21"/>
  <c r="A9" i="27"/>
  <c r="A21"/>
  <c r="A9" i="34"/>
  <c r="A21"/>
  <c r="R20" i="42"/>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41"/>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40"/>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9"/>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8"/>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7"/>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6"/>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5"/>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4"/>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3"/>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R20" i="32"/>
  <c r="Q20"/>
  <c r="P20"/>
  <c r="O20"/>
  <c r="N20"/>
  <c r="M20"/>
  <c r="L20"/>
  <c r="K20"/>
  <c r="J20"/>
  <c r="I20"/>
  <c r="H20"/>
  <c r="G20"/>
  <c r="F20"/>
  <c r="Z19"/>
  <c r="Y19"/>
  <c r="X19"/>
  <c r="W19"/>
  <c r="V19"/>
  <c r="U19"/>
  <c r="T19"/>
  <c r="S19"/>
  <c r="R19"/>
  <c r="Q19"/>
  <c r="P19"/>
  <c r="O19"/>
  <c r="N19"/>
  <c r="M19"/>
  <c r="L19"/>
  <c r="K19"/>
  <c r="J19"/>
  <c r="I19"/>
  <c r="H19"/>
  <c r="G19"/>
  <c r="F19"/>
  <c r="Z18"/>
  <c r="Y18"/>
  <c r="X18"/>
  <c r="W18"/>
  <c r="V18"/>
  <c r="U18"/>
  <c r="T18"/>
  <c r="S18"/>
  <c r="R18"/>
  <c r="Q18"/>
  <c r="P18"/>
  <c r="O18"/>
  <c r="N18"/>
  <c r="M18"/>
  <c r="L18"/>
  <c r="K18"/>
  <c r="J18"/>
  <c r="I18"/>
  <c r="H18"/>
  <c r="G18"/>
  <c r="F18"/>
  <c r="Z17"/>
  <c r="Y17"/>
  <c r="X17"/>
  <c r="W17"/>
  <c r="V17"/>
  <c r="U17"/>
  <c r="T17"/>
  <c r="S17"/>
  <c r="R17"/>
  <c r="Q17"/>
  <c r="P17"/>
  <c r="O17"/>
  <c r="N17"/>
  <c r="M17"/>
  <c r="L17"/>
  <c r="K17"/>
  <c r="J17"/>
  <c r="I17"/>
  <c r="H17"/>
  <c r="G17"/>
  <c r="F17"/>
  <c r="Z16"/>
  <c r="Y16"/>
  <c r="X16"/>
  <c r="W16"/>
  <c r="V16"/>
  <c r="U16"/>
  <c r="T16"/>
  <c r="S16"/>
  <c r="Q20" i="31"/>
  <c r="P20"/>
  <c r="O20"/>
  <c r="N20"/>
  <c r="M20"/>
  <c r="L20"/>
  <c r="K20"/>
  <c r="J20"/>
  <c r="I20"/>
  <c r="H20"/>
  <c r="G20"/>
  <c r="F20"/>
  <c r="E20"/>
  <c r="Z19"/>
  <c r="Y19"/>
  <c r="X19"/>
  <c r="W19"/>
  <c r="V19"/>
  <c r="U19"/>
  <c r="T19"/>
  <c r="S19"/>
  <c r="R20"/>
  <c r="Q19"/>
  <c r="P19"/>
  <c r="O19"/>
  <c r="N19"/>
  <c r="M19"/>
  <c r="L19"/>
  <c r="K19"/>
  <c r="J19"/>
  <c r="I19"/>
  <c r="H19"/>
  <c r="G19"/>
  <c r="F19"/>
  <c r="E19"/>
  <c r="Z18"/>
  <c r="Y18"/>
  <c r="X18"/>
  <c r="W18"/>
  <c r="V18"/>
  <c r="U18"/>
  <c r="T18"/>
  <c r="S18"/>
  <c r="R19"/>
  <c r="Q18"/>
  <c r="P18"/>
  <c r="O18"/>
  <c r="N18"/>
  <c r="M18"/>
  <c r="L18"/>
  <c r="K18"/>
  <c r="J18"/>
  <c r="I18"/>
  <c r="H18"/>
  <c r="G18"/>
  <c r="F18"/>
  <c r="E18"/>
  <c r="Z17"/>
  <c r="Y17"/>
  <c r="X17"/>
  <c r="W17"/>
  <c r="V17"/>
  <c r="U17"/>
  <c r="T17"/>
  <c r="S17"/>
  <c r="R18"/>
  <c r="Q17"/>
  <c r="P17"/>
  <c r="O17"/>
  <c r="N17"/>
  <c r="M17"/>
  <c r="L17"/>
  <c r="K17"/>
  <c r="J17"/>
  <c r="I17"/>
  <c r="H17"/>
  <c r="G17"/>
  <c r="F17"/>
  <c r="E17"/>
  <c r="Z16"/>
  <c r="Y16"/>
  <c r="X16"/>
  <c r="W16"/>
  <c r="V16"/>
  <c r="U16"/>
  <c r="T16"/>
  <c r="S16"/>
  <c r="R17"/>
  <c r="Q20" i="30"/>
  <c r="P20"/>
  <c r="O20"/>
  <c r="N20"/>
  <c r="M20"/>
  <c r="L20"/>
  <c r="K20"/>
  <c r="J20"/>
  <c r="I20"/>
  <c r="H20"/>
  <c r="G20"/>
  <c r="F20"/>
  <c r="E20"/>
  <c r="Z19"/>
  <c r="Y19"/>
  <c r="X19"/>
  <c r="W19"/>
  <c r="V19"/>
  <c r="U19"/>
  <c r="T19"/>
  <c r="S19"/>
  <c r="R20"/>
  <c r="Q19"/>
  <c r="P19"/>
  <c r="O19"/>
  <c r="N19"/>
  <c r="M19"/>
  <c r="L19"/>
  <c r="K19"/>
  <c r="J19"/>
  <c r="I19"/>
  <c r="H19"/>
  <c r="G19"/>
  <c r="F19"/>
  <c r="E19"/>
  <c r="Z18"/>
  <c r="Y18"/>
  <c r="X18"/>
  <c r="W18"/>
  <c r="V18"/>
  <c r="U18"/>
  <c r="T18"/>
  <c r="S18"/>
  <c r="R19"/>
  <c r="Q18"/>
  <c r="P18"/>
  <c r="O18"/>
  <c r="N18"/>
  <c r="M18"/>
  <c r="L18"/>
  <c r="K18"/>
  <c r="J18"/>
  <c r="I18"/>
  <c r="H18"/>
  <c r="G18"/>
  <c r="F18"/>
  <c r="E18"/>
  <c r="Z17"/>
  <c r="Y17"/>
  <c r="X17"/>
  <c r="W17"/>
  <c r="V17"/>
  <c r="U17"/>
  <c r="T17"/>
  <c r="S17"/>
  <c r="R18"/>
  <c r="Q17"/>
  <c r="P17"/>
  <c r="O17"/>
  <c r="N17"/>
  <c r="M17"/>
  <c r="L17"/>
  <c r="K17"/>
  <c r="J17"/>
  <c r="I17"/>
  <c r="H17"/>
  <c r="G17"/>
  <c r="F17"/>
  <c r="E17"/>
  <c r="Z16"/>
  <c r="Y16"/>
  <c r="X16"/>
  <c r="W16"/>
  <c r="V16"/>
  <c r="U16"/>
  <c r="T16"/>
  <c r="S16"/>
  <c r="R17"/>
  <c r="Q20" i="29"/>
  <c r="P20"/>
  <c r="O20"/>
  <c r="N20"/>
  <c r="M20"/>
  <c r="L20"/>
  <c r="K20"/>
  <c r="J20"/>
  <c r="I20"/>
  <c r="H20"/>
  <c r="G20"/>
  <c r="F20"/>
  <c r="E20"/>
  <c r="Z19"/>
  <c r="Y19"/>
  <c r="X19"/>
  <c r="W19"/>
  <c r="V19"/>
  <c r="U19"/>
  <c r="T19"/>
  <c r="S19"/>
  <c r="R20"/>
  <c r="Q19"/>
  <c r="P19"/>
  <c r="O19"/>
  <c r="N19"/>
  <c r="M19"/>
  <c r="L19"/>
  <c r="K19"/>
  <c r="J19"/>
  <c r="I19"/>
  <c r="H19"/>
  <c r="G19"/>
  <c r="F19"/>
  <c r="E19"/>
  <c r="Z18"/>
  <c r="Y18"/>
  <c r="X18"/>
  <c r="W18"/>
  <c r="V18"/>
  <c r="U18"/>
  <c r="T18"/>
  <c r="S18"/>
  <c r="R19"/>
  <c r="Q18"/>
  <c r="P18"/>
  <c r="O18"/>
  <c r="N18"/>
  <c r="M18"/>
  <c r="L18"/>
  <c r="K18"/>
  <c r="J18"/>
  <c r="I18"/>
  <c r="H18"/>
  <c r="G18"/>
  <c r="F18"/>
  <c r="E18"/>
  <c r="Z17"/>
  <c r="Y17"/>
  <c r="X17"/>
  <c r="W17"/>
  <c r="V17"/>
  <c r="U17"/>
  <c r="T17"/>
  <c r="S17"/>
  <c r="R18"/>
  <c r="Q17"/>
  <c r="P17"/>
  <c r="O17"/>
  <c r="N17"/>
  <c r="M17"/>
  <c r="L17"/>
  <c r="K17"/>
  <c r="J17"/>
  <c r="I17"/>
  <c r="H17"/>
  <c r="G17"/>
  <c r="F17"/>
  <c r="E17"/>
  <c r="Z16"/>
  <c r="Y16"/>
  <c r="X16"/>
  <c r="W16"/>
  <c r="V16"/>
  <c r="U16"/>
  <c r="T16"/>
  <c r="S16"/>
  <c r="R17"/>
  <c r="Q20" i="28"/>
  <c r="P20"/>
  <c r="O20"/>
  <c r="N20"/>
  <c r="M20"/>
  <c r="L20"/>
  <c r="K20"/>
  <c r="J20"/>
  <c r="I20"/>
  <c r="H20"/>
  <c r="G20"/>
  <c r="F20"/>
  <c r="E20"/>
  <c r="Z19"/>
  <c r="Y19"/>
  <c r="X19"/>
  <c r="W19"/>
  <c r="V19"/>
  <c r="U19"/>
  <c r="T19"/>
  <c r="S19"/>
  <c r="R20"/>
  <c r="Q19"/>
  <c r="P19"/>
  <c r="O19"/>
  <c r="N19"/>
  <c r="M19"/>
  <c r="L19"/>
  <c r="K19"/>
  <c r="J19"/>
  <c r="I19"/>
  <c r="H19"/>
  <c r="G19"/>
  <c r="F19"/>
  <c r="E19"/>
  <c r="Z18"/>
  <c r="Y18"/>
  <c r="X18"/>
  <c r="W18"/>
  <c r="V18"/>
  <c r="U18"/>
  <c r="T18"/>
  <c r="S18"/>
  <c r="R19"/>
  <c r="Q18"/>
  <c r="P18"/>
  <c r="O18"/>
  <c r="N18"/>
  <c r="M18"/>
  <c r="L18"/>
  <c r="K18"/>
  <c r="J18"/>
  <c r="I18"/>
  <c r="H18"/>
  <c r="G18"/>
  <c r="F18"/>
  <c r="E18"/>
  <c r="Z17"/>
  <c r="Y17"/>
  <c r="X17"/>
  <c r="W17"/>
  <c r="V17"/>
  <c r="U17"/>
  <c r="T17"/>
  <c r="S17"/>
  <c r="R18"/>
  <c r="Q17"/>
  <c r="P17"/>
  <c r="O17"/>
  <c r="N17"/>
  <c r="M17"/>
  <c r="L17"/>
  <c r="K17"/>
  <c r="J17"/>
  <c r="I17"/>
  <c r="H17"/>
  <c r="G17"/>
  <c r="F17"/>
  <c r="E17"/>
  <c r="Z16"/>
  <c r="Y16"/>
  <c r="X16"/>
  <c r="W16"/>
  <c r="V16"/>
  <c r="U16"/>
  <c r="T16"/>
  <c r="S16"/>
  <c r="R17"/>
  <c r="Q20" i="27"/>
  <c r="P20"/>
  <c r="O20"/>
  <c r="N20"/>
  <c r="M20"/>
  <c r="L20"/>
  <c r="K20"/>
  <c r="J20"/>
  <c r="I20"/>
  <c r="H20"/>
  <c r="G20"/>
  <c r="F20"/>
  <c r="E20"/>
  <c r="Z19"/>
  <c r="Y19"/>
  <c r="X19"/>
  <c r="W19"/>
  <c r="V19"/>
  <c r="U19"/>
  <c r="T19"/>
  <c r="S19"/>
  <c r="R20"/>
  <c r="Q19"/>
  <c r="P19"/>
  <c r="O19"/>
  <c r="N19"/>
  <c r="M19"/>
  <c r="L19"/>
  <c r="K19"/>
  <c r="J19"/>
  <c r="I19"/>
  <c r="H19"/>
  <c r="G19"/>
  <c r="F19"/>
  <c r="E19"/>
  <c r="Z18"/>
  <c r="Y18"/>
  <c r="X18"/>
  <c r="W18"/>
  <c r="V18"/>
  <c r="U18"/>
  <c r="T18"/>
  <c r="S18"/>
  <c r="R19"/>
  <c r="Q18"/>
  <c r="P18"/>
  <c r="O18"/>
  <c r="N18"/>
  <c r="M18"/>
  <c r="L18"/>
  <c r="K18"/>
  <c r="J18"/>
  <c r="I18"/>
  <c r="H18"/>
  <c r="G18"/>
  <c r="F18"/>
  <c r="E18"/>
  <c r="Z17"/>
  <c r="Y17"/>
  <c r="X17"/>
  <c r="W17"/>
  <c r="V17"/>
  <c r="U17"/>
  <c r="T17"/>
  <c r="S17"/>
  <c r="R18"/>
  <c r="Q17"/>
  <c r="P17"/>
  <c r="O17"/>
  <c r="N17"/>
  <c r="M17"/>
  <c r="L17"/>
  <c r="K17"/>
  <c r="J17"/>
  <c r="I17"/>
  <c r="H17"/>
  <c r="G17"/>
  <c r="F17"/>
  <c r="E17"/>
  <c r="Z16"/>
  <c r="Y16"/>
  <c r="X16"/>
  <c r="W16"/>
  <c r="V16"/>
  <c r="U16"/>
  <c r="T16"/>
  <c r="S16"/>
  <c r="R17"/>
  <c r="Q17" i="14"/>
  <c r="E17"/>
  <c r="F17"/>
  <c r="G17"/>
  <c r="H17"/>
  <c r="I17"/>
  <c r="J17"/>
  <c r="K17"/>
  <c r="L17"/>
  <c r="N17"/>
  <c r="O17"/>
  <c r="P17"/>
  <c r="R17"/>
  <c r="S16"/>
  <c r="T16"/>
  <c r="U16"/>
  <c r="V16"/>
  <c r="W16"/>
  <c r="X16"/>
  <c r="Y16"/>
  <c r="Z16"/>
  <c r="M17"/>
  <c r="F19"/>
  <c r="J19"/>
  <c r="H19"/>
  <c r="E19"/>
  <c r="Q19"/>
  <c r="G19"/>
  <c r="K19"/>
  <c r="L19"/>
  <c r="I19"/>
  <c r="N19"/>
  <c r="S18"/>
  <c r="W18"/>
  <c r="M19"/>
  <c r="R19"/>
  <c r="V18"/>
  <c r="Z18"/>
  <c r="O19"/>
  <c r="T18"/>
  <c r="X18"/>
  <c r="P19"/>
  <c r="U18"/>
  <c r="Y18"/>
  <c r="F20"/>
  <c r="J20"/>
  <c r="Q20"/>
  <c r="H20"/>
  <c r="I20"/>
  <c r="G20"/>
  <c r="K20"/>
  <c r="L20"/>
  <c r="E20"/>
  <c r="N20"/>
  <c r="S19"/>
  <c r="W19"/>
  <c r="Y19"/>
  <c r="R20"/>
  <c r="V19"/>
  <c r="M20"/>
  <c r="O20"/>
  <c r="T19"/>
  <c r="X19"/>
  <c r="P20"/>
  <c r="U19"/>
  <c r="Z19"/>
  <c r="Q18"/>
  <c r="F18"/>
  <c r="J18"/>
  <c r="H18"/>
  <c r="G18"/>
  <c r="K18"/>
  <c r="L18"/>
  <c r="E18"/>
  <c r="I18"/>
  <c r="N18"/>
  <c r="S17"/>
  <c r="W17"/>
  <c r="R18"/>
  <c r="V17"/>
  <c r="Z17"/>
  <c r="O18"/>
  <c r="T17"/>
  <c r="X17"/>
  <c r="M18"/>
  <c r="P18"/>
  <c r="U17"/>
  <c r="Y17"/>
</calcChain>
</file>

<file path=xl/sharedStrings.xml><?xml version="1.0" encoding="utf-8"?>
<sst xmlns="http://schemas.openxmlformats.org/spreadsheetml/2006/main" count="610" uniqueCount="124">
  <si>
    <t xml:space="preserve">        Sommario</t>
  </si>
  <si>
    <t>I corrispettivi mensili sono inclusivi degli oneri relativi a:</t>
  </si>
  <si>
    <t>Base d'Asta e Perdite di Rete</t>
  </si>
  <si>
    <t>Opzione Verde</t>
  </si>
  <si>
    <t>Sono inceve totalmente a carico dell’Amministrazione, alle condizioni stabilite dalle autorità competenti:</t>
  </si>
  <si>
    <t>Fasce Orarie</t>
  </si>
  <si>
    <t>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</si>
  <si>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Convenzione per la fornitura di energia elettrica a prezzo fisso o a prezzo variabile e servizi connessi per tutte le Pubbliche Amministrazioni</t>
  </si>
  <si>
    <r>
      <rPr>
        <sz val="12"/>
        <color indexed="63"/>
        <rFont val="Calibri"/>
        <family val="2"/>
      </rPr>
      <t>Fornitore</t>
    </r>
    <r>
      <rPr>
        <i/>
        <sz val="12"/>
        <color indexed="63"/>
        <rFont val="Calibri"/>
        <family val="2"/>
      </rPr>
      <t>: Enel Energia S.p.A.</t>
    </r>
  </si>
  <si>
    <r>
      <t xml:space="preserve">- </t>
    </r>
    <r>
      <rPr>
        <u/>
        <sz val="10"/>
        <color indexed="63"/>
        <rFont val="Calibri"/>
        <family val="2"/>
      </rPr>
      <t>Sbilanciamento</t>
    </r>
  </si>
  <si>
    <r>
      <t xml:space="preserve">- </t>
    </r>
    <r>
      <rPr>
        <u/>
        <sz val="10"/>
        <color indexed="63"/>
        <rFont val="Calibri"/>
        <family val="2"/>
      </rPr>
      <t>Emission Trading (CO2)</t>
    </r>
  </si>
  <si>
    <r>
      <t xml:space="preserve">- </t>
    </r>
    <r>
      <rPr>
        <u/>
        <sz val="10"/>
        <color indexed="63"/>
        <rFont val="Calibri"/>
        <family val="2"/>
      </rPr>
      <t>Certificati Verdi (CV)</t>
    </r>
  </si>
  <si>
    <r>
      <t xml:space="preserve">- </t>
    </r>
    <r>
      <rPr>
        <u/>
        <sz val="10"/>
        <color indexed="63"/>
        <rFont val="Calibri"/>
        <family val="2"/>
      </rPr>
      <t>le Perdite di Rete Standard</t>
    </r>
  </si>
  <si>
    <r>
      <t xml:space="preserve">- </t>
    </r>
    <r>
      <rPr>
        <u/>
        <sz val="10"/>
        <color indexed="63"/>
        <rFont val="Calibri"/>
        <family val="2"/>
      </rPr>
      <t>il Servizio di Dispacciamento</t>
    </r>
  </si>
  <si>
    <r>
      <t xml:space="preserve">- </t>
    </r>
    <r>
      <rPr>
        <u/>
        <sz val="10"/>
        <color indexed="63"/>
        <rFont val="Calibri"/>
        <family val="2"/>
      </rPr>
      <t>il Servizio di Trasporto</t>
    </r>
    <r>
      <rPr>
        <sz val="10"/>
        <color indexed="63"/>
        <rFont val="Calibri"/>
        <family val="2"/>
      </rPr>
      <t xml:space="preserve"> (trasmissione e distribuzione)</t>
    </r>
  </si>
  <si>
    <r>
      <t xml:space="preserve">- </t>
    </r>
    <r>
      <rPr>
        <u/>
        <sz val="10"/>
        <color indexed="63"/>
        <rFont val="Calibri"/>
        <family val="2"/>
      </rPr>
      <t>il Servizio di Misura</t>
    </r>
  </si>
  <si>
    <r>
      <t xml:space="preserve">- </t>
    </r>
    <r>
      <rPr>
        <u/>
        <sz val="10"/>
        <color indexed="63"/>
        <rFont val="Calibri"/>
        <family val="2"/>
      </rPr>
      <t>le Imposte e le Addizionali</t>
    </r>
    <r>
      <rPr>
        <sz val="10"/>
        <color indexed="63"/>
        <rFont val="Calibri"/>
        <family val="2"/>
      </rPr>
      <t xml:space="preserve"> previste dalla normativa vigente.</t>
    </r>
  </si>
  <si>
    <r>
      <t xml:space="preserve">Fornitore: </t>
    </r>
    <r>
      <rPr>
        <i/>
        <sz val="12"/>
        <color indexed="63"/>
        <rFont val="Calibri"/>
        <family val="2"/>
      </rPr>
      <t>Enel Energia S.p.A.</t>
    </r>
  </si>
  <si>
    <r>
      <t>Lotto 13</t>
    </r>
    <r>
      <rPr>
        <sz val="12"/>
        <color indexed="63"/>
        <rFont val="Calibri"/>
        <family val="2"/>
      </rPr>
      <t>: Campania</t>
    </r>
  </si>
  <si>
    <r>
      <t>Lotto 16</t>
    </r>
    <r>
      <rPr>
        <sz val="12"/>
        <color indexed="63"/>
        <rFont val="Calibri"/>
        <family val="2"/>
      </rPr>
      <t>: Sicilia</t>
    </r>
  </si>
  <si>
    <r>
      <t>Lotto 17</t>
    </r>
    <r>
      <rPr>
        <sz val="12"/>
        <color indexed="63"/>
        <rFont val="Calibri"/>
        <family val="2"/>
      </rPr>
      <t>: Italia</t>
    </r>
  </si>
  <si>
    <t>Base d'Asta e Prezzi dell' Opzione Verde</t>
  </si>
  <si>
    <t>torna al SOMMARIO</t>
  </si>
  <si>
    <r>
      <t xml:space="preserve">Base d'Asta Opzione Verde </t>
    </r>
    <r>
      <rPr>
        <sz val="11"/>
        <color indexed="9"/>
        <rFont val="Calibri"/>
        <family val="2"/>
      </rPr>
      <t>(Euro/MWh)</t>
    </r>
  </si>
  <si>
    <t>Fornitore</t>
  </si>
  <si>
    <t>Lotti</t>
  </si>
  <si>
    <t>Marchio</t>
  </si>
  <si>
    <t>Valore Opzione (Euro/MWh)</t>
  </si>
  <si>
    <t>Enel Energia S.p.A.</t>
  </si>
  <si>
    <t>Basi d'Asta e Perdite di Rete</t>
  </si>
  <si>
    <t>F1</t>
  </si>
  <si>
    <t>F2</t>
  </si>
  <si>
    <t>F3</t>
  </si>
  <si>
    <r>
      <t xml:space="preserve">SPREAD a Base d'Asta </t>
    </r>
    <r>
      <rPr>
        <sz val="11"/>
        <color indexed="9"/>
        <rFont val="Calibri"/>
        <family val="2"/>
      </rPr>
      <t>(al netto delle perdite di rete)*</t>
    </r>
  </si>
  <si>
    <t>*Per tutte le tipologie di contratto di cui al comma 2.2 del TIT 2016-2019</t>
  </si>
  <si>
    <t>Tipologie di contratto di cui al comma 2.2 del TIT 2016-2019</t>
  </si>
  <si>
    <t>Lettera b) Utenze in bassa tensione di illuminazione pubblica</t>
  </si>
  <si>
    <t>Lettera c) Utenze in BT ricarica veicoli elettrici pubblici</t>
  </si>
  <si>
    <t>Lettera d) Altre utenze in bassa tensione</t>
  </si>
  <si>
    <t>Lettera e) Utenze in media tensione di illuminazione pubblica</t>
  </si>
  <si>
    <t>Lettera f) Altre utenze in media tensione</t>
  </si>
  <si>
    <t>Lettera g) Utenze in alta tensione</t>
  </si>
  <si>
    <t>Lettera h) Utenze in altissima tensione &lt; 380 kV</t>
  </si>
  <si>
    <t>Lettera i) Utenze in altissima tensione  ≥ 380 kV</t>
  </si>
  <si>
    <t>Livello di Tensione</t>
  </si>
  <si>
    <t>Perdite (%)</t>
  </si>
  <si>
    <t>380 kV</t>
  </si>
  <si>
    <t>220 kV</t>
  </si>
  <si>
    <t>≤ 150 kV</t>
  </si>
  <si>
    <t>MT (Media Tensione)</t>
  </si>
  <si>
    <t>BT (Bassa Tensione)</t>
  </si>
  <si>
    <t>Euro/MWh</t>
  </si>
  <si>
    <t>* Si considerano festivi: 1 gennaio; 6 gennaio; lunedì di Pasqua; 25 Aprile; 1 maggio; 2 giugno; 15 agosto; 1 novembre; 8 dicembre; 25 dicembre; 26 dicembre</t>
  </si>
  <si>
    <t>Nei giorni dal lunedì al venerdì: dalle ore 8.00 alle ore 19.00</t>
  </si>
  <si>
    <t>Nei giorni dal lunedì al venerdì: dalle ore 7.00 alle ore 8.00 e dalle ore 19.00 alle ore 23.00</t>
  </si>
  <si>
    <t>Nei giorni di sabato: dalle ore 7.00 alle ore 23.00</t>
  </si>
  <si>
    <t>Nei giorni dal lunedì al sabato: dalle ore 00.00 alle ore 7.00 e dalle ore 23.00 dalle ore 24.00</t>
  </si>
  <si>
    <t>Nei giorni di domenica e festivi*: Tutte le ore della giornata</t>
  </si>
  <si>
    <t>inizio</t>
  </si>
  <si>
    <t>fine</t>
  </si>
  <si>
    <t>Lunedì</t>
  </si>
  <si>
    <t>Martedì</t>
  </si>
  <si>
    <t>Mercoledì</t>
  </si>
  <si>
    <t>Giovedì</t>
  </si>
  <si>
    <t>Venerdì</t>
  </si>
  <si>
    <t>Sabato</t>
  </si>
  <si>
    <t>Domenica</t>
  </si>
  <si>
    <t>Sconto PA Virtuose S</t>
  </si>
  <si>
    <t>Fascia oraria</t>
  </si>
  <si>
    <t>F0</t>
  </si>
  <si>
    <t>PUNIndex e PUN per fascia</t>
  </si>
  <si>
    <t>Mese</t>
  </si>
  <si>
    <t>ΨVAR</t>
  </si>
  <si>
    <t>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</si>
  <si>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r>
      <t xml:space="preserve">- </t>
    </r>
    <r>
      <rPr>
        <u/>
        <sz val="10"/>
        <color indexed="63"/>
        <rFont val="Calibri"/>
        <family val="2"/>
      </rPr>
      <t>gli Oneri di Sistema relativi al solo mercato libero</t>
    </r>
    <r>
      <rPr>
        <sz val="10"/>
        <color indexed="63"/>
        <rFont val="Calibri"/>
        <family val="2"/>
      </rPr>
      <t xml:space="preserve"> come stabiliti, tempo per tempo, dall’ARERA (a titolo es. le componenti tariffarie A</t>
    </r>
    <r>
      <rPr>
        <vertAlign val="subscript"/>
        <sz val="10"/>
        <color indexed="63"/>
        <rFont val="Calibri"/>
        <family val="2"/>
      </rPr>
      <t>RIM</t>
    </r>
    <r>
      <rPr>
        <sz val="10"/>
        <color indexed="63"/>
        <rFont val="Calibri"/>
        <family val="2"/>
      </rPr>
      <t>, A</t>
    </r>
    <r>
      <rPr>
        <vertAlign val="subscript"/>
        <sz val="10"/>
        <color indexed="63"/>
        <rFont val="Calibri"/>
        <family val="2"/>
      </rPr>
      <t>SOS</t>
    </r>
    <r>
      <rPr>
        <sz val="10"/>
        <color indexed="63"/>
        <rFont val="Calibri"/>
        <family val="2"/>
      </rPr>
      <t>, UC, C</t>
    </r>
    <r>
      <rPr>
        <vertAlign val="subscript"/>
        <sz val="10"/>
        <color indexed="63"/>
        <rFont val="Calibri"/>
        <family val="2"/>
      </rPr>
      <t>MOR</t>
    </r>
    <r>
      <rPr>
        <sz val="10"/>
        <color indexed="63"/>
        <rFont val="Calibri"/>
        <family val="2"/>
      </rPr>
      <t xml:space="preserve">). </t>
    </r>
  </si>
  <si>
    <r>
      <t xml:space="preserve">Fattori percentuali di perdita di energia elettrica sulle reti con obbligo di connessione di terzi.
</t>
    </r>
    <r>
      <rPr>
        <sz val="11"/>
        <color indexed="9"/>
        <rFont val="Calibri"/>
        <family val="2"/>
      </rPr>
      <t>Tabella 4 del TIS - Allegato A alla Deliberazione ARERA ARG/elt 107/09 s.m.i.</t>
    </r>
    <r>
      <rPr>
        <b/>
        <sz val="11"/>
        <color indexed="9"/>
        <rFont val="Calibri"/>
        <family val="2"/>
      </rPr>
      <t xml:space="preserve">
</t>
    </r>
  </si>
  <si>
    <t>Deliberazione ARERA n. 301/2012/R/eel e s.m.i. - "TIV" - Allegato A - Tabella 6: Fasce orarie</t>
  </si>
  <si>
    <t>Lotto 5: Veneto</t>
  </si>
  <si>
    <t>Lotto 10: Provincia di Roma</t>
  </si>
  <si>
    <t>Lotto 8: Toscana</t>
  </si>
  <si>
    <r>
      <rPr>
        <sz val="12"/>
        <color indexed="63"/>
        <rFont val="Calibri"/>
        <family val="2"/>
      </rPr>
      <t>Fornitore</t>
    </r>
    <r>
      <rPr>
        <i/>
        <sz val="12"/>
        <color indexed="63"/>
        <rFont val="Calibri"/>
        <family val="2"/>
      </rPr>
      <t>: AGSM Energia S.p.A.</t>
    </r>
  </si>
  <si>
    <r>
      <t>Lotto 9</t>
    </r>
    <r>
      <rPr>
        <sz val="12"/>
        <color indexed="63"/>
        <rFont val="Calibri"/>
        <family val="2"/>
      </rPr>
      <t>: Umbria, Marche</t>
    </r>
  </si>
  <si>
    <t>Lotto 4: Trentino Alto Adige, Friuli Venezia Giulia</t>
  </si>
  <si>
    <t xml:space="preserve">Lotto 1: Valle d’Aosta, Piemonte </t>
  </si>
  <si>
    <t xml:space="preserve">Lotto 2: Province di Milano e Lodi </t>
  </si>
  <si>
    <t xml:space="preserve">Lotto 3: Lombardia escluse le Province di Milano e Lodi                             </t>
  </si>
  <si>
    <t xml:space="preserve">Lotto 6: Emilia Romagna </t>
  </si>
  <si>
    <t xml:space="preserve">Lotto 7: Sardegna, Liguria </t>
  </si>
  <si>
    <t xml:space="preserve">Lotto 11: Lazio esclusa la Provincia di Roma </t>
  </si>
  <si>
    <t>Lotto 12: Abruzzo, Molise</t>
  </si>
  <si>
    <t>Lotto 14: Puglia, Basilicata</t>
  </si>
  <si>
    <t xml:space="preserve">Lotto 15: Calabria </t>
  </si>
  <si>
    <r>
      <t xml:space="preserve">Fornitore: </t>
    </r>
    <r>
      <rPr>
        <i/>
        <sz val="12"/>
        <color indexed="63"/>
        <rFont val="Calibri"/>
        <family val="2"/>
      </rPr>
      <t>AGSM Energia S.p.A.</t>
    </r>
  </si>
  <si>
    <t>PUNIndex e PUN per fascia 12 e 24 mesi</t>
  </si>
  <si>
    <t>Forniture a Prezzo variabile a 12 e 24 mesi</t>
  </si>
  <si>
    <t>Energia elettrica 19</t>
  </si>
  <si>
    <r>
      <t>Configuratore corrispettivi a</t>
    </r>
    <r>
      <rPr>
        <b/>
        <sz val="14"/>
        <color indexed="9"/>
        <rFont val="Calibri"/>
        <family val="2"/>
      </rPr>
      <t xml:space="preserve"> </t>
    </r>
    <r>
      <rPr>
        <b/>
        <u/>
        <sz val="14"/>
        <color indexed="9"/>
        <rFont val="Calibri"/>
        <family val="2"/>
      </rPr>
      <t>Prezzo Variabile</t>
    </r>
    <r>
      <rPr>
        <b/>
        <sz val="12"/>
        <color indexed="9"/>
        <rFont val="Calibri"/>
        <family val="2"/>
      </rPr>
      <t xml:space="preserve"> per la fornitura di </t>
    </r>
    <r>
      <rPr>
        <b/>
        <u/>
        <sz val="14"/>
        <color indexed="9"/>
        <rFont val="Calibri"/>
        <family val="2"/>
      </rPr>
      <t>Energia Elettrica edizione 19</t>
    </r>
  </si>
  <si>
    <t>0,51 Euro/MWh</t>
  </si>
  <si>
    <t>0,8 Euro/MWh</t>
  </si>
  <si>
    <t>AGSM Energia S.p.A.</t>
  </si>
  <si>
    <t>Lotto 4, 8, 9, 14, 17</t>
  </si>
  <si>
    <t>0,1 Euro/MWh</t>
  </si>
  <si>
    <t>0,9 Euro/MWh</t>
  </si>
  <si>
    <r>
      <t xml:space="preserve">Fornitore: </t>
    </r>
    <r>
      <rPr>
        <i/>
        <sz val="12"/>
        <color indexed="63"/>
        <rFont val="Calibri"/>
        <family val="2"/>
      </rPr>
      <t>Global Power S.p.A.</t>
    </r>
  </si>
  <si>
    <r>
      <t xml:space="preserve">Fornitore: </t>
    </r>
    <r>
      <rPr>
        <i/>
        <sz val="12"/>
        <color indexed="63"/>
        <rFont val="Calibri"/>
        <family val="2"/>
      </rPr>
      <t>Hera Comm.</t>
    </r>
  </si>
  <si>
    <r>
      <t>Fornitore</t>
    </r>
    <r>
      <rPr>
        <i/>
        <sz val="12"/>
        <color indexed="63"/>
        <rFont val="Calibri"/>
        <family val="2"/>
      </rPr>
      <t>: A2A S.p.A.</t>
    </r>
  </si>
  <si>
    <t>Lotto 10, 13, 15, 16</t>
  </si>
  <si>
    <t>Hera Comm.</t>
  </si>
  <si>
    <t>0,44 Euro/MWh</t>
  </si>
  <si>
    <t>0,95 Euro/MWh</t>
  </si>
  <si>
    <t>3 Euro/MWh</t>
  </si>
  <si>
    <t>1,65 Euro/MWh</t>
  </si>
  <si>
    <t>0,5 Euro/MWh</t>
  </si>
  <si>
    <t>non attivo</t>
  </si>
  <si>
    <t>0,01 Euro/MWh</t>
  </si>
  <si>
    <t>0,65 Euro/MWh</t>
  </si>
  <si>
    <t>0,46 Euro/MWh</t>
  </si>
  <si>
    <t>0,38 Euro/MWh</t>
  </si>
  <si>
    <t>0,6 Euro/MWh</t>
  </si>
  <si>
    <t>Global Power S.p.A.</t>
  </si>
  <si>
    <t>Lotto 1 e 11</t>
  </si>
  <si>
    <t>0,65 (L1); 0,6 (L11)</t>
  </si>
  <si>
    <t>Lotto 12</t>
  </si>
  <si>
    <t>Lotti 2, 3, 5, 6, 7</t>
  </si>
</sst>
</file>

<file path=xl/styles.xml><?xml version="1.0" encoding="utf-8"?>
<styleSheet xmlns="http://schemas.openxmlformats.org/spreadsheetml/2006/main">
  <numFmts count="5">
    <numFmt numFmtId="164" formatCode="_(&quot;L.&quot;* #,##0.00_);_(&quot;L.&quot;* \(#,##0.00\);_(&quot;L.&quot;* &quot;-&quot;??_);_(@_)"/>
    <numFmt numFmtId="165" formatCode="h:mm;@"/>
    <numFmt numFmtId="166" formatCode="_(&quot;€/Mwh&quot;* #,##0.00_);_(&quot;€/Mwh&quot;* \(#,##0.00\);_(&quot;€/Mwh&quot;* &quot;-&quot;??_);_(@_)"/>
    <numFmt numFmtId="167" formatCode="_(&quot;€/MWh&quot;* #,##0.00_);_(&quot;€/MWh&quot;* \(#,##0.00\);_(&quot;€/MWh&quot;* &quot;-&quot;??_);_(@_)"/>
    <numFmt numFmtId="168" formatCode="[$-410]mmm\-yy;@"/>
  </numFmts>
  <fonts count="47">
    <font>
      <sz val="11"/>
      <color theme="1"/>
      <name val="Calibri"/>
      <family val="2"/>
      <scheme val="minor"/>
    </font>
    <font>
      <sz val="11"/>
      <color indexed="63"/>
      <name val="Calibri"/>
      <family val="2"/>
    </font>
    <font>
      <b/>
      <sz val="11"/>
      <color indexed="9"/>
      <name val="Calibri"/>
      <family val="2"/>
    </font>
    <font>
      <sz val="11"/>
      <color indexed="9"/>
      <name val="Calibri"/>
      <family val="2"/>
    </font>
    <font>
      <sz val="10"/>
      <name val="Arial"/>
      <family val="2"/>
    </font>
    <font>
      <sz val="10"/>
      <name val="Arial"/>
      <family val="2"/>
    </font>
    <font>
      <u/>
      <sz val="10"/>
      <color indexed="12"/>
      <name val="Arial"/>
      <family val="2"/>
    </font>
    <font>
      <b/>
      <sz val="10"/>
      <color indexed="9"/>
      <name val="Arial"/>
      <family val="2"/>
    </font>
    <font>
      <b/>
      <i/>
      <sz val="10"/>
      <color indexed="9"/>
      <name val="Arial"/>
      <family val="2"/>
    </font>
    <font>
      <sz val="11"/>
      <color indexed="8"/>
      <name val="Calibri"/>
      <family val="2"/>
    </font>
    <font>
      <b/>
      <u/>
      <sz val="14"/>
      <color indexed="9"/>
      <name val="Calibri"/>
      <family val="2"/>
    </font>
    <font>
      <sz val="11"/>
      <color indexed="9"/>
      <name val="Calibri"/>
      <family val="2"/>
    </font>
    <font>
      <sz val="10"/>
      <color indexed="63"/>
      <name val="Calibri"/>
      <family val="2"/>
    </font>
    <font>
      <sz val="12"/>
      <name val="Calibri"/>
      <family val="2"/>
    </font>
    <font>
      <sz val="14"/>
      <name val="Calibri"/>
      <family val="2"/>
    </font>
    <font>
      <b/>
      <sz val="12"/>
      <color indexed="54"/>
      <name val="Calibri"/>
      <family val="2"/>
    </font>
    <font>
      <b/>
      <sz val="10"/>
      <color indexed="9"/>
      <name val="Calibri"/>
      <family val="2"/>
    </font>
    <font>
      <b/>
      <sz val="12"/>
      <color indexed="9"/>
      <name val="Calibri"/>
      <family val="2"/>
    </font>
    <font>
      <sz val="11"/>
      <color indexed="63"/>
      <name val="Arial"/>
      <family val="2"/>
    </font>
    <font>
      <sz val="11"/>
      <color indexed="63"/>
      <name val="Calibri"/>
      <family val="2"/>
    </font>
    <font>
      <sz val="12"/>
      <color indexed="63"/>
      <name val="Calibri"/>
      <family val="2"/>
    </font>
    <font>
      <i/>
      <sz val="12"/>
      <color indexed="63"/>
      <name val="Calibri"/>
      <family val="2"/>
    </font>
    <font>
      <sz val="10"/>
      <color indexed="63"/>
      <name val="Calibri"/>
      <family val="2"/>
    </font>
    <font>
      <u/>
      <sz val="10"/>
      <color indexed="63"/>
      <name val="Calibri"/>
      <family val="2"/>
    </font>
    <font>
      <sz val="10"/>
      <color indexed="63"/>
      <name val="Calibri"/>
      <family val="2"/>
    </font>
    <font>
      <vertAlign val="subscript"/>
      <sz val="10"/>
      <color indexed="63"/>
      <name val="Calibri"/>
      <family val="2"/>
    </font>
    <font>
      <i/>
      <sz val="10"/>
      <color indexed="63"/>
      <name val="Calibri"/>
      <family val="2"/>
    </font>
    <font>
      <sz val="12"/>
      <color indexed="63"/>
      <name val="Calibri"/>
      <family val="2"/>
    </font>
    <font>
      <i/>
      <sz val="12"/>
      <color indexed="63"/>
      <name val="Calibri"/>
      <family val="2"/>
    </font>
    <font>
      <b/>
      <sz val="12"/>
      <color indexed="9"/>
      <name val="Calibri"/>
      <family val="2"/>
    </font>
    <font>
      <b/>
      <sz val="12"/>
      <color indexed="9"/>
      <name val="Calibri"/>
      <family val="2"/>
    </font>
    <font>
      <b/>
      <sz val="14"/>
      <color indexed="9"/>
      <name val="Calibri"/>
      <family val="2"/>
    </font>
    <font>
      <i/>
      <sz val="11"/>
      <color indexed="63"/>
      <name val="Calibri"/>
      <family val="2"/>
    </font>
    <font>
      <b/>
      <i/>
      <sz val="11"/>
      <color indexed="63"/>
      <name val="Calibri"/>
      <family val="2"/>
    </font>
    <font>
      <b/>
      <i/>
      <sz val="11"/>
      <color indexed="25"/>
      <name val="Calibri"/>
      <family val="2"/>
    </font>
    <font>
      <b/>
      <sz val="11"/>
      <color indexed="63"/>
      <name val="Calibri"/>
      <family val="2"/>
    </font>
    <font>
      <b/>
      <sz val="12"/>
      <color indexed="9"/>
      <name val="Calibri"/>
      <family val="2"/>
    </font>
    <font>
      <i/>
      <sz val="9"/>
      <color indexed="63"/>
      <name val="Calibri"/>
      <family val="2"/>
    </font>
    <font>
      <b/>
      <i/>
      <sz val="11"/>
      <color indexed="9"/>
      <name val="Calibri"/>
      <family val="2"/>
    </font>
    <font>
      <b/>
      <sz val="11"/>
      <color indexed="9"/>
      <name val="Calibri"/>
      <family val="2"/>
    </font>
    <font>
      <b/>
      <sz val="16"/>
      <color indexed="25"/>
      <name val="Calibri"/>
      <family val="2"/>
    </font>
    <font>
      <b/>
      <i/>
      <sz val="10"/>
      <color indexed="63"/>
      <name val="Arial"/>
      <family val="2"/>
    </font>
    <font>
      <b/>
      <sz val="10"/>
      <color indexed="63"/>
      <name val="Arial"/>
      <family val="2"/>
    </font>
    <font>
      <b/>
      <sz val="11"/>
      <color indexed="8"/>
      <name val="Calibri"/>
      <family val="2"/>
    </font>
    <font>
      <b/>
      <i/>
      <sz val="12"/>
      <color indexed="63"/>
      <name val="Calibri"/>
      <family val="2"/>
    </font>
    <font>
      <b/>
      <u/>
      <sz val="14"/>
      <color indexed="9"/>
      <name val="Calibri"/>
      <family val="2"/>
    </font>
    <font>
      <sz val="11"/>
      <color theme="1"/>
      <name val="Calibri"/>
      <family val="2"/>
      <scheme val="minor"/>
    </font>
  </fonts>
  <fills count="6">
    <fill>
      <patternFill patternType="none"/>
    </fill>
    <fill>
      <patternFill patternType="gray125"/>
    </fill>
    <fill>
      <patternFill patternType="solid">
        <fgColor indexed="9"/>
        <bgColor indexed="64"/>
      </patternFill>
    </fill>
    <fill>
      <patternFill patternType="solid">
        <fgColor indexed="25"/>
        <bgColor indexed="64"/>
      </patternFill>
    </fill>
    <fill>
      <patternFill patternType="solid">
        <fgColor indexed="22"/>
        <bgColor indexed="64"/>
      </patternFill>
    </fill>
    <fill>
      <patternFill patternType="solid">
        <fgColor indexed="55"/>
        <bgColor indexed="64"/>
      </patternFill>
    </fill>
  </fills>
  <borders count="61">
    <border>
      <left/>
      <right/>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9"/>
      </left>
      <right style="medium">
        <color indexed="9"/>
      </right>
      <top style="medium">
        <color indexed="9"/>
      </top>
      <bottom style="medium">
        <color indexed="9"/>
      </bottom>
      <diagonal/>
    </border>
    <border>
      <left/>
      <right/>
      <top/>
      <bottom style="medium">
        <color indexed="22"/>
      </bottom>
      <diagonal/>
    </border>
    <border>
      <left style="medium">
        <color indexed="9"/>
      </left>
      <right/>
      <top/>
      <bottom/>
      <diagonal/>
    </border>
    <border>
      <left style="thin">
        <color indexed="55"/>
      </left>
      <right style="thin">
        <color indexed="55"/>
      </right>
      <top style="thin">
        <color indexed="55"/>
      </top>
      <bottom style="thin">
        <color indexed="55"/>
      </bottom>
      <diagonal/>
    </border>
    <border>
      <left style="medium">
        <color indexed="55"/>
      </left>
      <right style="thin">
        <color indexed="55"/>
      </right>
      <top style="thin">
        <color indexed="55"/>
      </top>
      <bottom style="thin">
        <color indexed="55"/>
      </bottom>
      <diagonal/>
    </border>
    <border>
      <left style="thin">
        <color indexed="55"/>
      </left>
      <right style="medium">
        <color indexed="55"/>
      </right>
      <top style="thin">
        <color indexed="55"/>
      </top>
      <bottom style="thin">
        <color indexed="55"/>
      </bottom>
      <diagonal/>
    </border>
    <border>
      <left style="medium">
        <color indexed="55"/>
      </left>
      <right style="thin">
        <color indexed="55"/>
      </right>
      <top style="thin">
        <color indexed="55"/>
      </top>
      <bottom style="medium">
        <color indexed="55"/>
      </bottom>
      <diagonal/>
    </border>
    <border>
      <left style="thin">
        <color indexed="55"/>
      </left>
      <right style="thin">
        <color indexed="55"/>
      </right>
      <top style="thin">
        <color indexed="55"/>
      </top>
      <bottom style="medium">
        <color indexed="55"/>
      </bottom>
      <diagonal/>
    </border>
    <border>
      <left style="thin">
        <color indexed="55"/>
      </left>
      <right style="medium">
        <color indexed="55"/>
      </right>
      <top style="thin">
        <color indexed="55"/>
      </top>
      <bottom style="medium">
        <color indexed="55"/>
      </bottom>
      <diagonal/>
    </border>
    <border>
      <left style="medium">
        <color indexed="55"/>
      </left>
      <right style="thin">
        <color indexed="55"/>
      </right>
      <top/>
      <bottom style="thin">
        <color indexed="55"/>
      </bottom>
      <diagonal/>
    </border>
    <border>
      <left style="thin">
        <color indexed="55"/>
      </left>
      <right style="thin">
        <color indexed="55"/>
      </right>
      <top/>
      <bottom style="thin">
        <color indexed="55"/>
      </bottom>
      <diagonal/>
    </border>
    <border>
      <left style="thin">
        <color indexed="55"/>
      </left>
      <right style="medium">
        <color indexed="55"/>
      </right>
      <top/>
      <bottom style="thin">
        <color indexed="55"/>
      </bottom>
      <diagonal/>
    </border>
    <border>
      <left style="medium">
        <color indexed="55"/>
      </left>
      <right style="thin">
        <color indexed="55"/>
      </right>
      <top style="medium">
        <color indexed="55"/>
      </top>
      <bottom style="medium">
        <color indexed="55"/>
      </bottom>
      <diagonal/>
    </border>
    <border>
      <left style="thin">
        <color indexed="55"/>
      </left>
      <right style="thin">
        <color indexed="55"/>
      </right>
      <top style="medium">
        <color indexed="55"/>
      </top>
      <bottom style="medium">
        <color indexed="55"/>
      </bottom>
      <diagonal/>
    </border>
    <border>
      <left style="thin">
        <color indexed="55"/>
      </left>
      <right style="medium">
        <color indexed="55"/>
      </right>
      <top style="medium">
        <color indexed="55"/>
      </top>
      <bottom style="medium">
        <color indexed="55"/>
      </bottom>
      <diagonal/>
    </border>
    <border>
      <left style="medium">
        <color indexed="55"/>
      </left>
      <right/>
      <top style="medium">
        <color indexed="55"/>
      </top>
      <bottom/>
      <diagonal/>
    </border>
    <border>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hair">
        <color indexed="64"/>
      </left>
      <right style="hair">
        <color indexed="64"/>
      </right>
      <top style="hair">
        <color indexed="64"/>
      </top>
      <bottom style="hair">
        <color indexed="64"/>
      </bottom>
      <diagonal/>
    </border>
    <border>
      <left style="medium">
        <color indexed="22"/>
      </left>
      <right/>
      <top/>
      <bottom style="medium">
        <color indexed="22"/>
      </bottom>
      <diagonal/>
    </border>
    <border>
      <left style="hair">
        <color indexed="64"/>
      </left>
      <right style="hair">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9"/>
      </left>
      <right style="medium">
        <color indexed="9"/>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medium">
        <color indexed="22"/>
      </left>
      <right/>
      <top style="medium">
        <color indexed="22"/>
      </top>
      <bottom/>
      <diagonal/>
    </border>
    <border>
      <left/>
      <right/>
      <top style="medium">
        <color indexed="22"/>
      </top>
      <bottom/>
      <diagonal/>
    </border>
    <border>
      <left/>
      <right style="medium">
        <color indexed="22"/>
      </right>
      <top style="medium">
        <color indexed="22"/>
      </top>
      <bottom/>
      <diagonal/>
    </border>
    <border>
      <left/>
      <right style="medium">
        <color indexed="22"/>
      </right>
      <top/>
      <bottom style="medium">
        <color indexed="22"/>
      </bottom>
      <diagonal/>
    </border>
    <border>
      <left/>
      <right style="medium">
        <color indexed="22"/>
      </right>
      <top/>
      <bottom/>
      <diagonal/>
    </border>
    <border>
      <left style="medium">
        <color indexed="9"/>
      </left>
      <right style="medium">
        <color indexed="9"/>
      </right>
      <top style="thin">
        <color indexed="64"/>
      </top>
      <bottom style="hair">
        <color indexed="64"/>
      </bottom>
      <diagonal/>
    </border>
    <border>
      <left style="medium">
        <color indexed="9"/>
      </left>
      <right style="medium">
        <color indexed="9"/>
      </right>
      <top style="hair">
        <color indexed="64"/>
      </top>
      <bottom style="hair">
        <color indexed="64"/>
      </bottom>
      <diagonal/>
    </border>
    <border>
      <left style="medium">
        <color indexed="9"/>
      </left>
      <right style="medium">
        <color indexed="9"/>
      </right>
      <top style="hair">
        <color indexed="64"/>
      </top>
      <bottom style="medium">
        <color indexed="9"/>
      </bottom>
      <diagonal/>
    </border>
    <border>
      <left style="medium">
        <color indexed="25"/>
      </left>
      <right style="medium">
        <color indexed="25"/>
      </right>
      <top style="medium">
        <color indexed="25"/>
      </top>
      <bottom style="medium">
        <color indexed="25"/>
      </bottom>
      <diagonal/>
    </border>
    <border>
      <left style="thin">
        <color indexed="64"/>
      </left>
      <right style="thin">
        <color indexed="64"/>
      </right>
      <top style="thin">
        <color indexed="9"/>
      </top>
      <bottom/>
      <diagonal/>
    </border>
    <border>
      <left style="medium">
        <color indexed="25"/>
      </left>
      <right/>
      <top style="medium">
        <color indexed="25"/>
      </top>
      <bottom style="medium">
        <color indexed="25"/>
      </bottom>
      <diagonal/>
    </border>
    <border>
      <left style="thin">
        <color indexed="64"/>
      </left>
      <right style="thin">
        <color indexed="64"/>
      </right>
      <top/>
      <bottom style="thin">
        <color indexed="64"/>
      </bottom>
      <diagonal/>
    </border>
    <border>
      <left style="medium">
        <color indexed="9"/>
      </left>
      <right style="medium">
        <color indexed="9"/>
      </right>
      <top style="medium">
        <color indexed="9"/>
      </top>
      <bottom/>
      <diagonal/>
    </border>
    <border>
      <left/>
      <right style="medium">
        <color indexed="25"/>
      </right>
      <top style="medium">
        <color indexed="25"/>
      </top>
      <bottom style="medium">
        <color indexed="25"/>
      </bottom>
      <diagonal/>
    </border>
    <border>
      <left style="medium">
        <color indexed="22"/>
      </left>
      <right/>
      <top style="medium">
        <color indexed="22"/>
      </top>
      <bottom style="medium">
        <color indexed="22"/>
      </bottom>
      <diagonal/>
    </border>
    <border>
      <left/>
      <right/>
      <top style="medium">
        <color indexed="22"/>
      </top>
      <bottom style="medium">
        <color indexed="22"/>
      </bottom>
      <diagonal/>
    </border>
    <border>
      <left/>
      <right style="medium">
        <color indexed="22"/>
      </right>
      <top style="medium">
        <color indexed="22"/>
      </top>
      <bottom style="medium">
        <color indexed="22"/>
      </bottom>
      <diagonal/>
    </border>
    <border>
      <left/>
      <right/>
      <top style="medium">
        <color indexed="25"/>
      </top>
      <bottom style="medium">
        <color indexed="25"/>
      </bottom>
      <diagonal/>
    </border>
    <border>
      <left/>
      <right/>
      <top/>
      <bottom style="medium">
        <color indexed="9"/>
      </bottom>
      <diagonal/>
    </border>
    <border>
      <left/>
      <right/>
      <top style="medium">
        <color indexed="9"/>
      </top>
      <bottom/>
      <diagonal/>
    </border>
    <border>
      <left/>
      <right style="medium">
        <color indexed="9"/>
      </right>
      <top style="medium">
        <color indexed="9"/>
      </top>
      <bottom/>
      <diagonal/>
    </border>
    <border>
      <left style="medium">
        <color indexed="9"/>
      </left>
      <right/>
      <top style="medium">
        <color indexed="9"/>
      </top>
      <bottom/>
      <diagonal/>
    </border>
    <border>
      <left style="thin">
        <color indexed="55"/>
      </left>
      <right style="thin">
        <color indexed="55"/>
      </right>
      <top style="thin">
        <color indexed="55"/>
      </top>
      <bottom/>
      <diagonal/>
    </border>
    <border>
      <left style="medium">
        <color indexed="9"/>
      </left>
      <right/>
      <top style="medium">
        <color indexed="9"/>
      </top>
      <bottom style="medium">
        <color indexed="9"/>
      </bottom>
      <diagonal/>
    </border>
    <border>
      <left/>
      <right/>
      <top style="medium">
        <color indexed="9"/>
      </top>
      <bottom style="medium">
        <color indexed="9"/>
      </bottom>
      <diagonal/>
    </border>
    <border>
      <left/>
      <right style="medium">
        <color indexed="9"/>
      </right>
      <top style="medium">
        <color indexed="9"/>
      </top>
      <bottom style="medium">
        <color indexed="9"/>
      </bottom>
      <diagonal/>
    </border>
    <border>
      <left/>
      <right style="thin">
        <color indexed="63"/>
      </right>
      <top style="thin">
        <color indexed="63"/>
      </top>
      <bottom style="thin">
        <color indexed="63"/>
      </bottom>
      <diagonal/>
    </border>
  </borders>
  <cellStyleXfs count="14">
    <xf numFmtId="0" fontId="0" fillId="0" borderId="0"/>
    <xf numFmtId="0" fontId="6"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5" fillId="0" borderId="0"/>
    <xf numFmtId="0" fontId="5" fillId="0" borderId="0"/>
    <xf numFmtId="0" fontId="4" fillId="0" borderId="0"/>
    <xf numFmtId="0" fontId="5" fillId="0" borderId="0"/>
    <xf numFmtId="0" fontId="46" fillId="0" borderId="0"/>
    <xf numFmtId="0" fontId="4" fillId="0" borderId="0"/>
    <xf numFmtId="0" fontId="9" fillId="0" borderId="0"/>
    <xf numFmtId="9" fontId="5" fillId="0" borderId="0" applyFont="0" applyFill="0" applyBorder="0" applyAlignment="0" applyProtection="0"/>
    <xf numFmtId="164" fontId="5" fillId="0" borderId="0" applyFont="0" applyFill="0" applyBorder="0" applyAlignment="0" applyProtection="0"/>
  </cellStyleXfs>
  <cellXfs count="190">
    <xf numFmtId="0" fontId="0" fillId="0" borderId="0" xfId="0"/>
    <xf numFmtId="0" fontId="4" fillId="0" borderId="0" xfId="10"/>
    <xf numFmtId="0" fontId="13" fillId="0" borderId="0" xfId="10" applyFont="1"/>
    <xf numFmtId="0" fontId="14" fillId="0" borderId="0" xfId="10" applyFont="1"/>
    <xf numFmtId="0" fontId="14" fillId="2" borderId="0" xfId="10" applyFont="1" applyFill="1"/>
    <xf numFmtId="0" fontId="14" fillId="2" borderId="0" xfId="10" applyFont="1" applyFill="1" applyBorder="1"/>
    <xf numFmtId="0" fontId="15" fillId="2" borderId="0" xfId="10" applyFont="1" applyFill="1" applyAlignment="1">
      <alignment vertical="center"/>
    </xf>
    <xf numFmtId="0" fontId="12" fillId="2" borderId="0" xfId="10" applyFont="1" applyFill="1" applyBorder="1"/>
    <xf numFmtId="0" fontId="12" fillId="2" borderId="0" xfId="10" applyFont="1" applyFill="1"/>
    <xf numFmtId="0" fontId="12" fillId="2" borderId="0" xfId="10" quotePrefix="1" applyFont="1" applyFill="1"/>
    <xf numFmtId="0" fontId="12" fillId="2" borderId="0" xfId="10" applyFont="1" applyFill="1" applyAlignment="1"/>
    <xf numFmtId="0" fontId="18" fillId="0" borderId="0" xfId="0" applyFont="1"/>
    <xf numFmtId="0" fontId="22" fillId="2" borderId="0" xfId="10" applyFont="1" applyFill="1"/>
    <xf numFmtId="0" fontId="22" fillId="2" borderId="0" xfId="10" quotePrefix="1" applyFont="1" applyFill="1"/>
    <xf numFmtId="0" fontId="0" fillId="2" borderId="0" xfId="0" applyFill="1" applyAlignment="1">
      <alignment vertical="center"/>
    </xf>
    <xf numFmtId="0" fontId="0" fillId="0" borderId="0" xfId="0" applyAlignment="1">
      <alignment vertical="center"/>
    </xf>
    <xf numFmtId="0" fontId="18" fillId="0" borderId="0" xfId="0" applyFont="1" applyAlignment="1">
      <alignment vertical="center"/>
    </xf>
    <xf numFmtId="0" fontId="4" fillId="0" borderId="0" xfId="10" applyAlignment="1">
      <alignment vertical="center"/>
    </xf>
    <xf numFmtId="0" fontId="1" fillId="0" borderId="0" xfId="0" applyFont="1" applyAlignment="1">
      <alignment vertical="center"/>
    </xf>
    <xf numFmtId="0" fontId="2" fillId="0" borderId="0" xfId="6" applyFont="1" applyFill="1" applyBorder="1" applyAlignment="1">
      <alignment horizontal="center" vertical="center"/>
    </xf>
    <xf numFmtId="0" fontId="2" fillId="3" borderId="3" xfId="6" applyFont="1" applyFill="1" applyBorder="1" applyAlignment="1">
      <alignment horizontal="center" vertical="center"/>
    </xf>
    <xf numFmtId="166" fontId="27" fillId="0" borderId="4" xfId="0" applyNumberFormat="1" applyFont="1" applyBorder="1" applyAlignment="1">
      <alignment vertical="center" wrapText="1"/>
    </xf>
    <xf numFmtId="0" fontId="32" fillId="0" borderId="0" xfId="6" applyFont="1" applyFill="1" applyBorder="1" applyAlignment="1">
      <alignment horizontal="left" vertical="center"/>
    </xf>
    <xf numFmtId="0" fontId="2" fillId="3" borderId="5" xfId="6" applyFont="1" applyFill="1" applyBorder="1" applyAlignment="1">
      <alignment vertical="center"/>
    </xf>
    <xf numFmtId="0" fontId="2" fillId="3" borderId="0" xfId="6" applyFont="1" applyFill="1" applyBorder="1" applyAlignment="1">
      <alignment vertical="center"/>
    </xf>
    <xf numFmtId="0" fontId="27" fillId="0" borderId="0" xfId="0" applyFont="1" applyBorder="1" applyAlignment="1">
      <alignment vertical="center" wrapText="1"/>
    </xf>
    <xf numFmtId="0" fontId="0" fillId="0" borderId="0" xfId="0" applyFill="1" applyAlignment="1">
      <alignment vertical="center"/>
    </xf>
    <xf numFmtId="0" fontId="1" fillId="0" borderId="6" xfId="0" applyFont="1" applyBorder="1" applyAlignment="1">
      <alignment horizontal="justify" vertical="center" wrapText="1"/>
    </xf>
    <xf numFmtId="0" fontId="1" fillId="0" borderId="6" xfId="0" applyFont="1" applyBorder="1" applyAlignment="1">
      <alignment horizontal="center" vertical="center" wrapText="1"/>
    </xf>
    <xf numFmtId="17" fontId="1" fillId="0" borderId="6" xfId="0" applyNumberFormat="1" applyFont="1" applyBorder="1" applyAlignment="1">
      <alignment horizontal="center" vertical="center" wrapText="1"/>
    </xf>
    <xf numFmtId="168" fontId="1" fillId="4" borderId="6" xfId="0" applyNumberFormat="1" applyFont="1" applyFill="1" applyBorder="1" applyAlignment="1">
      <alignment horizontal="center" vertical="center" wrapText="1"/>
    </xf>
    <xf numFmtId="0" fontId="1" fillId="4" borderId="6" xfId="0" applyFont="1" applyFill="1" applyBorder="1" applyAlignment="1">
      <alignment horizontal="justify" vertical="center" wrapText="1"/>
    </xf>
    <xf numFmtId="0" fontId="1" fillId="4" borderId="6" xfId="0" applyFont="1" applyFill="1" applyBorder="1" applyAlignment="1">
      <alignment horizontal="center" vertical="center" wrapText="1"/>
    </xf>
    <xf numFmtId="0" fontId="35" fillId="0" borderId="6" xfId="11" applyFont="1" applyBorder="1" applyAlignment="1">
      <alignment horizontal="center"/>
    </xf>
    <xf numFmtId="0" fontId="37" fillId="0" borderId="0" xfId="11" applyFont="1" applyBorder="1"/>
    <xf numFmtId="165" fontId="19" fillId="0" borderId="6" xfId="11" applyNumberFormat="1" applyFont="1" applyBorder="1" applyAlignment="1">
      <alignment horizontal="center"/>
    </xf>
    <xf numFmtId="0" fontId="19" fillId="4" borderId="6" xfId="11" applyFont="1" applyFill="1" applyBorder="1" applyAlignment="1">
      <alignment horizontal="center"/>
    </xf>
    <xf numFmtId="0" fontId="19" fillId="5" borderId="6" xfId="11" applyFont="1" applyFill="1" applyBorder="1" applyAlignment="1">
      <alignment horizontal="center"/>
    </xf>
    <xf numFmtId="0" fontId="11" fillId="3" borderId="6" xfId="11" applyFont="1" applyFill="1" applyBorder="1" applyAlignment="1">
      <alignment horizontal="center" vertical="center"/>
    </xf>
    <xf numFmtId="165" fontId="19" fillId="0" borderId="7" xfId="11" applyNumberFormat="1" applyFont="1" applyBorder="1" applyAlignment="1">
      <alignment horizontal="center"/>
    </xf>
    <xf numFmtId="0" fontId="19" fillId="4" borderId="8" xfId="11" applyFont="1" applyFill="1" applyBorder="1" applyAlignment="1">
      <alignment horizontal="center"/>
    </xf>
    <xf numFmtId="165" fontId="19" fillId="0" borderId="9" xfId="11" applyNumberFormat="1" applyFont="1" applyBorder="1" applyAlignment="1">
      <alignment horizontal="center"/>
    </xf>
    <xf numFmtId="165" fontId="19" fillId="0" borderId="10" xfId="11" applyNumberFormat="1" applyFont="1" applyBorder="1" applyAlignment="1">
      <alignment horizontal="center"/>
    </xf>
    <xf numFmtId="0" fontId="19" fillId="4" borderId="10" xfId="11" applyFont="1" applyFill="1" applyBorder="1" applyAlignment="1">
      <alignment horizontal="center"/>
    </xf>
    <xf numFmtId="0" fontId="19" fillId="4" borderId="11" xfId="11" applyFont="1" applyFill="1" applyBorder="1" applyAlignment="1">
      <alignment horizontal="center"/>
    </xf>
    <xf numFmtId="165" fontId="19" fillId="0" borderId="12" xfId="11" applyNumberFormat="1" applyFont="1" applyBorder="1" applyAlignment="1">
      <alignment horizontal="center"/>
    </xf>
    <xf numFmtId="165" fontId="19" fillId="0" borderId="13" xfId="11" applyNumberFormat="1" applyFont="1" applyBorder="1" applyAlignment="1">
      <alignment horizontal="center"/>
    </xf>
    <xf numFmtId="0" fontId="19" fillId="4" borderId="13" xfId="11" applyFont="1" applyFill="1" applyBorder="1" applyAlignment="1">
      <alignment horizontal="center"/>
    </xf>
    <xf numFmtId="0" fontId="19" fillId="4" borderId="14" xfId="11" applyFont="1" applyFill="1" applyBorder="1" applyAlignment="1">
      <alignment horizontal="center"/>
    </xf>
    <xf numFmtId="0" fontId="38" fillId="3" borderId="15" xfId="11" applyFont="1" applyFill="1" applyBorder="1" applyAlignment="1">
      <alignment horizontal="center"/>
    </xf>
    <xf numFmtId="0" fontId="38" fillId="3" borderId="16" xfId="11" applyFont="1" applyFill="1" applyBorder="1" applyAlignment="1">
      <alignment horizontal="center"/>
    </xf>
    <xf numFmtId="0" fontId="39" fillId="3" borderId="16" xfId="11" applyFont="1" applyFill="1" applyBorder="1" applyAlignment="1">
      <alignment horizontal="center"/>
    </xf>
    <xf numFmtId="0" fontId="39" fillId="3" borderId="17" xfId="11" applyFont="1" applyFill="1" applyBorder="1" applyAlignment="1">
      <alignment horizontal="center"/>
    </xf>
    <xf numFmtId="0" fontId="40" fillId="0" borderId="0" xfId="0" applyFont="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20" xfId="0" applyFill="1" applyBorder="1" applyAlignment="1">
      <alignment vertical="center"/>
    </xf>
    <xf numFmtId="0" fontId="0" fillId="2" borderId="21" xfId="0" applyFill="1" applyBorder="1" applyAlignment="1">
      <alignment vertical="center"/>
    </xf>
    <xf numFmtId="0" fontId="0" fillId="2" borderId="0" xfId="0" applyFill="1" applyBorder="1" applyAlignment="1">
      <alignment vertical="center"/>
    </xf>
    <xf numFmtId="0" fontId="0" fillId="2" borderId="22" xfId="0" applyFill="1" applyBorder="1" applyAlignment="1">
      <alignmen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0" fillId="2" borderId="18" xfId="0" applyFill="1" applyBorder="1"/>
    <xf numFmtId="0" fontId="0" fillId="2" borderId="19" xfId="0" applyFill="1" applyBorder="1"/>
    <xf numFmtId="0" fontId="0" fillId="2" borderId="20" xfId="0" applyFill="1" applyBorder="1"/>
    <xf numFmtId="0" fontId="0" fillId="2" borderId="21" xfId="0" applyFill="1" applyBorder="1"/>
    <xf numFmtId="0" fontId="0" fillId="2" borderId="0" xfId="0" applyFill="1" applyBorder="1"/>
    <xf numFmtId="0" fontId="0" fillId="2" borderId="22" xfId="0" applyFill="1" applyBorder="1"/>
    <xf numFmtId="0" fontId="0" fillId="2" borderId="23" xfId="0" applyFill="1" applyBorder="1"/>
    <xf numFmtId="0" fontId="0" fillId="2" borderId="24" xfId="0" applyFill="1" applyBorder="1"/>
    <xf numFmtId="0" fontId="0" fillId="2" borderId="25" xfId="0" applyFill="1" applyBorder="1"/>
    <xf numFmtId="0" fontId="29" fillId="0" borderId="0" xfId="0" applyFont="1" applyFill="1" applyBorder="1" applyAlignment="1">
      <alignment horizontal="center" vertical="center" wrapText="1"/>
    </xf>
    <xf numFmtId="0" fontId="4" fillId="0" borderId="0" xfId="10" applyFill="1" applyAlignment="1">
      <alignment vertical="center"/>
    </xf>
    <xf numFmtId="2" fontId="5" fillId="0" borderId="26" xfId="5" applyNumberFormat="1" applyFont="1" applyBorder="1" applyAlignment="1" applyProtection="1">
      <alignment horizontal="center" vertical="center"/>
      <protection locked="0"/>
    </xf>
    <xf numFmtId="0" fontId="0" fillId="2" borderId="27" xfId="0" applyFill="1" applyBorder="1" applyAlignment="1">
      <alignment vertical="center"/>
    </xf>
    <xf numFmtId="0" fontId="0" fillId="2" borderId="4" xfId="0" applyFill="1" applyBorder="1" applyAlignment="1">
      <alignment vertical="center"/>
    </xf>
    <xf numFmtId="2" fontId="5" fillId="0" borderId="28" xfId="5" applyNumberFormat="1" applyFont="1" applyBorder="1" applyAlignment="1" applyProtection="1">
      <alignment horizontal="center" vertical="center"/>
      <protection locked="0"/>
    </xf>
    <xf numFmtId="0" fontId="42" fillId="4" borderId="1" xfId="5" applyFont="1" applyFill="1" applyBorder="1" applyAlignment="1" applyProtection="1">
      <alignment horizontal="center" vertical="center"/>
      <protection locked="0"/>
    </xf>
    <xf numFmtId="17" fontId="42" fillId="4" borderId="1" xfId="5" applyNumberFormat="1" applyFont="1" applyFill="1" applyBorder="1" applyAlignment="1" applyProtection="1">
      <alignment horizontal="center" vertical="center"/>
      <protection locked="0"/>
    </xf>
    <xf numFmtId="0" fontId="7" fillId="3" borderId="0" xfId="5" applyFont="1" applyFill="1" applyBorder="1" applyAlignment="1" applyProtection="1">
      <alignment vertical="center"/>
      <protection locked="0"/>
    </xf>
    <xf numFmtId="0" fontId="7" fillId="3" borderId="29" xfId="5" applyFont="1" applyFill="1" applyBorder="1" applyAlignment="1" applyProtection="1">
      <alignment vertical="center"/>
      <protection locked="0"/>
    </xf>
    <xf numFmtId="0" fontId="16" fillId="3" borderId="30" xfId="5" applyFont="1" applyFill="1" applyBorder="1" applyAlignment="1" applyProtection="1">
      <alignment vertical="center" textRotation="90"/>
      <protection locked="0"/>
    </xf>
    <xf numFmtId="0" fontId="41" fillId="0" borderId="0" xfId="5" applyFont="1" applyFill="1" applyBorder="1" applyAlignment="1" applyProtection="1">
      <alignment horizontal="center" vertical="center"/>
      <protection locked="0"/>
    </xf>
    <xf numFmtId="2" fontId="5" fillId="0" borderId="31" xfId="5" applyNumberFormat="1" applyBorder="1" applyAlignment="1" applyProtection="1">
      <alignment horizontal="center" vertical="center"/>
      <protection locked="0"/>
    </xf>
    <xf numFmtId="2" fontId="5" fillId="4" borderId="32" xfId="5" applyNumberFormat="1" applyFont="1" applyFill="1" applyBorder="1" applyAlignment="1" applyProtection="1">
      <alignment horizontal="center" vertical="center"/>
      <protection locked="0"/>
    </xf>
    <xf numFmtId="2" fontId="5" fillId="4" borderId="33" xfId="5" applyNumberFormat="1" applyFont="1" applyFill="1" applyBorder="1" applyAlignment="1" applyProtection="1">
      <alignment horizontal="center" vertical="center"/>
      <protection locked="0"/>
    </xf>
    <xf numFmtId="0" fontId="0" fillId="2" borderId="34" xfId="0" applyFill="1" applyBorder="1" applyAlignment="1">
      <alignment vertical="center"/>
    </xf>
    <xf numFmtId="0" fontId="0" fillId="2" borderId="35" xfId="0" applyFill="1" applyBorder="1" applyAlignment="1">
      <alignment vertical="center"/>
    </xf>
    <xf numFmtId="0" fontId="0" fillId="2" borderId="36" xfId="0" applyFill="1" applyBorder="1" applyAlignment="1">
      <alignment vertical="center"/>
    </xf>
    <xf numFmtId="0" fontId="0" fillId="2" borderId="37" xfId="0" applyFill="1" applyBorder="1" applyAlignment="1">
      <alignment vertical="center"/>
    </xf>
    <xf numFmtId="0" fontId="0" fillId="0" borderId="36" xfId="0" applyFill="1" applyBorder="1" applyAlignment="1">
      <alignment vertical="center"/>
    </xf>
    <xf numFmtId="0" fontId="0" fillId="0" borderId="0" xfId="0" applyFill="1" applyBorder="1" applyAlignment="1">
      <alignment vertical="center"/>
    </xf>
    <xf numFmtId="0" fontId="0" fillId="0" borderId="38" xfId="0" applyFill="1" applyBorder="1" applyAlignment="1">
      <alignment vertical="center"/>
    </xf>
    <xf numFmtId="0" fontId="0" fillId="0" borderId="37" xfId="0" applyFill="1" applyBorder="1" applyAlignment="1">
      <alignment vertical="center"/>
    </xf>
    <xf numFmtId="0" fontId="43" fillId="0" borderId="0" xfId="0" applyFont="1" applyAlignment="1">
      <alignment vertical="center"/>
    </xf>
    <xf numFmtId="0" fontId="2" fillId="3" borderId="1" xfId="5" applyFont="1" applyFill="1" applyBorder="1" applyAlignment="1">
      <alignment horizontal="center" vertical="center" wrapText="1"/>
    </xf>
    <xf numFmtId="2" fontId="1" fillId="4" borderId="6" xfId="0" applyNumberFormat="1" applyFont="1" applyFill="1" applyBorder="1" applyAlignment="1">
      <alignment horizontal="justify" vertical="center" wrapText="1"/>
    </xf>
    <xf numFmtId="0" fontId="1" fillId="4" borderId="6" xfId="0" applyNumberFormat="1" applyFont="1" applyFill="1" applyBorder="1" applyAlignment="1">
      <alignment horizontal="center" vertical="center" wrapText="1"/>
    </xf>
    <xf numFmtId="0" fontId="1" fillId="0" borderId="6" xfId="0" applyNumberFormat="1" applyFont="1" applyBorder="1" applyAlignment="1">
      <alignment horizontal="center" vertical="center" wrapText="1"/>
    </xf>
    <xf numFmtId="0" fontId="1" fillId="4" borderId="6" xfId="0" applyNumberFormat="1" applyFont="1" applyFill="1" applyBorder="1" applyAlignment="1">
      <alignment horizontal="justify" vertical="center" wrapText="1"/>
    </xf>
    <xf numFmtId="0" fontId="1" fillId="0" borderId="6" xfId="0" applyNumberFormat="1" applyFont="1" applyBorder="1" applyAlignment="1">
      <alignment horizontal="justify" vertical="center" wrapText="1"/>
    </xf>
    <xf numFmtId="2" fontId="5" fillId="4" borderId="39" xfId="5" applyNumberFormat="1" applyFill="1" applyBorder="1" applyAlignment="1" applyProtection="1">
      <alignment horizontal="center" vertical="center"/>
      <protection locked="0"/>
    </xf>
    <xf numFmtId="2" fontId="5" fillId="0" borderId="40" xfId="5" applyNumberFormat="1" applyBorder="1" applyAlignment="1" applyProtection="1">
      <alignment horizontal="center" vertical="center"/>
      <protection locked="0"/>
    </xf>
    <xf numFmtId="2" fontId="5" fillId="4" borderId="41" xfId="5" applyNumberFormat="1" applyFill="1" applyBorder="1" applyAlignment="1" applyProtection="1">
      <alignment horizontal="center" vertical="center"/>
      <protection locked="0"/>
    </xf>
    <xf numFmtId="0" fontId="44" fillId="0" borderId="0" xfId="0" applyFont="1" applyBorder="1" applyAlignment="1">
      <alignment horizontal="center" vertical="center"/>
    </xf>
    <xf numFmtId="0" fontId="44" fillId="0" borderId="0" xfId="0" applyFont="1" applyBorder="1" applyAlignment="1">
      <alignment horizontal="center" vertical="center" wrapText="1"/>
    </xf>
    <xf numFmtId="0" fontId="0" fillId="0" borderId="0" xfId="0" applyBorder="1" applyAlignment="1">
      <alignment horizontal="center" vertical="center"/>
    </xf>
    <xf numFmtId="167" fontId="33" fillId="0" borderId="0" xfId="0" applyNumberFormat="1" applyFont="1" applyBorder="1" applyAlignment="1">
      <alignment horizontal="center" vertical="center"/>
    </xf>
    <xf numFmtId="2" fontId="33" fillId="2" borderId="42" xfId="7" applyNumberFormat="1" applyFont="1" applyFill="1" applyBorder="1" applyAlignment="1">
      <alignment vertical="center"/>
    </xf>
    <xf numFmtId="17" fontId="1" fillId="4" borderId="6" xfId="0" applyNumberFormat="1" applyFont="1" applyFill="1" applyBorder="1" applyAlignment="1">
      <alignment horizontal="center" vertical="center" wrapText="1"/>
    </xf>
    <xf numFmtId="2" fontId="5" fillId="0" borderId="26" xfId="5" applyNumberFormat="1" applyFill="1" applyBorder="1" applyAlignment="1" applyProtection="1">
      <alignment horizontal="center" vertical="center"/>
      <protection locked="0"/>
    </xf>
    <xf numFmtId="2" fontId="5" fillId="0" borderId="28" xfId="5" applyNumberFormat="1" applyFill="1" applyBorder="1" applyAlignment="1" applyProtection="1">
      <alignment horizontal="center" vertical="center"/>
      <protection locked="0"/>
    </xf>
    <xf numFmtId="2" fontId="1" fillId="4" borderId="6" xfId="0" applyNumberFormat="1" applyFont="1" applyFill="1" applyBorder="1" applyAlignment="1">
      <alignment horizontal="center" vertical="center" wrapText="1"/>
    </xf>
    <xf numFmtId="0" fontId="16" fillId="3" borderId="43" xfId="5" applyFont="1" applyFill="1" applyBorder="1" applyAlignment="1" applyProtection="1">
      <alignment horizontal="center" vertical="center" textRotation="90"/>
      <protection locked="0"/>
    </xf>
    <xf numFmtId="0" fontId="16" fillId="3" borderId="30" xfId="5" applyFont="1" applyFill="1" applyBorder="1" applyAlignment="1" applyProtection="1">
      <alignment horizontal="center" vertical="center" textRotation="90"/>
      <protection locked="0"/>
    </xf>
    <xf numFmtId="0" fontId="16" fillId="3" borderId="45" xfId="5" applyFont="1" applyFill="1" applyBorder="1" applyAlignment="1" applyProtection="1">
      <alignment horizontal="center" vertical="center" textRotation="90"/>
      <protection locked="0"/>
    </xf>
    <xf numFmtId="168" fontId="2" fillId="3" borderId="46" xfId="5" applyNumberFormat="1" applyFont="1" applyFill="1" applyBorder="1" applyAlignment="1">
      <alignment horizontal="center" vertical="center"/>
    </xf>
    <xf numFmtId="2" fontId="4" fillId="0" borderId="31" xfId="5" applyNumberFormat="1" applyFont="1" applyBorder="1" applyAlignment="1" applyProtection="1">
      <alignment horizontal="center" vertical="center"/>
      <protection locked="0"/>
    </xf>
    <xf numFmtId="2" fontId="4" fillId="4" borderId="39" xfId="5" applyNumberFormat="1" applyFont="1" applyFill="1" applyBorder="1" applyAlignment="1" applyProtection="1">
      <alignment horizontal="center" vertical="center"/>
      <protection locked="0"/>
    </xf>
    <xf numFmtId="2" fontId="4" fillId="0" borderId="40" xfId="5" applyNumberFormat="1" applyFont="1" applyBorder="1" applyAlignment="1" applyProtection="1">
      <alignment horizontal="center" vertical="center"/>
      <protection locked="0"/>
    </xf>
    <xf numFmtId="2" fontId="4" fillId="4" borderId="41" xfId="5" applyNumberFormat="1" applyFont="1" applyFill="1" applyBorder="1" applyAlignment="1" applyProtection="1">
      <alignment horizontal="center" vertical="center"/>
      <protection locked="0"/>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7" fillId="4" borderId="48" xfId="0" applyFont="1" applyFill="1" applyBorder="1" applyAlignment="1">
      <alignment horizontal="center" vertical="center" wrapText="1"/>
    </xf>
    <xf numFmtId="0" fontId="27" fillId="4" borderId="49" xfId="0" applyFont="1" applyFill="1" applyBorder="1" applyAlignment="1">
      <alignment horizontal="center" vertical="center" wrapText="1"/>
    </xf>
    <xf numFmtId="0" fontId="27" fillId="4" borderId="50" xfId="0" applyFont="1" applyFill="1" applyBorder="1" applyAlignment="1">
      <alignment horizontal="center" vertical="center" wrapText="1"/>
    </xf>
    <xf numFmtId="0" fontId="20" fillId="4" borderId="48" xfId="0" applyFont="1" applyFill="1" applyBorder="1" applyAlignment="1">
      <alignment horizontal="center" vertical="center" wrapText="1"/>
    </xf>
    <xf numFmtId="0" fontId="20" fillId="4" borderId="49" xfId="0" applyFont="1" applyFill="1" applyBorder="1" applyAlignment="1">
      <alignment horizontal="center" vertical="center" wrapText="1"/>
    </xf>
    <xf numFmtId="0" fontId="20" fillId="4" borderId="50" xfId="0" applyFont="1" applyFill="1" applyBorder="1" applyAlignment="1">
      <alignment horizontal="center" vertical="center" wrapText="1"/>
    </xf>
    <xf numFmtId="0" fontId="26" fillId="2" borderId="0" xfId="10" applyFont="1" applyFill="1" applyAlignment="1">
      <alignment horizontal="justify"/>
    </xf>
    <xf numFmtId="0" fontId="2" fillId="3" borderId="35" xfId="1" applyFont="1" applyFill="1" applyBorder="1" applyAlignment="1" applyProtection="1">
      <alignment horizontal="center" vertical="center" wrapText="1"/>
    </xf>
    <xf numFmtId="0" fontId="27" fillId="0" borderId="27"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37" xfId="0" applyFont="1" applyBorder="1" applyAlignment="1">
      <alignment horizontal="center" vertical="center" wrapText="1"/>
    </xf>
    <xf numFmtId="0" fontId="29" fillId="3" borderId="35" xfId="0" applyFont="1" applyFill="1" applyBorder="1" applyAlignment="1">
      <alignment horizontal="center" vertical="center" wrapText="1"/>
    </xf>
    <xf numFmtId="0" fontId="29" fillId="3" borderId="36" xfId="0" applyFont="1" applyFill="1" applyBorder="1" applyAlignment="1">
      <alignment horizontal="center" vertical="center" wrapText="1"/>
    </xf>
    <xf numFmtId="0" fontId="31" fillId="3" borderId="35" xfId="0" applyFont="1" applyFill="1" applyBorder="1" applyAlignment="1">
      <alignment horizontal="center" vertical="center" wrapText="1"/>
    </xf>
    <xf numFmtId="0" fontId="31" fillId="3" borderId="36" xfId="0" applyFont="1" applyFill="1" applyBorder="1" applyAlignment="1">
      <alignment horizontal="center" vertical="center" wrapText="1"/>
    </xf>
    <xf numFmtId="0" fontId="44" fillId="0" borderId="44" xfId="0" applyFont="1" applyBorder="1" applyAlignment="1">
      <alignment horizontal="center" vertical="center"/>
    </xf>
    <xf numFmtId="0" fontId="44" fillId="0" borderId="51" xfId="0" applyFont="1" applyBorder="1" applyAlignment="1">
      <alignment horizontal="center" vertical="center"/>
    </xf>
    <xf numFmtId="0" fontId="44" fillId="0" borderId="47" xfId="0" applyFont="1" applyBorder="1" applyAlignment="1">
      <alignment horizontal="center" vertical="center"/>
    </xf>
    <xf numFmtId="0" fontId="44" fillId="0" borderId="44" xfId="0" applyFont="1" applyBorder="1" applyAlignment="1">
      <alignment horizontal="center" vertical="center" wrapText="1"/>
    </xf>
    <xf numFmtId="0" fontId="44" fillId="0" borderId="47" xfId="0" applyFont="1" applyBorder="1" applyAlignment="1">
      <alignment horizontal="center" vertical="center" wrapText="1"/>
    </xf>
    <xf numFmtId="167" fontId="44" fillId="0" borderId="44" xfId="0" applyNumberFormat="1" applyFont="1" applyFill="1" applyBorder="1" applyAlignment="1">
      <alignment horizontal="center" vertical="center"/>
    </xf>
    <xf numFmtId="167" fontId="44" fillId="0" borderId="47" xfId="0" applyNumberFormat="1" applyFont="1" applyFill="1" applyBorder="1" applyAlignment="1">
      <alignment horizontal="center" vertical="center"/>
    </xf>
    <xf numFmtId="0" fontId="0" fillId="0" borderId="44" xfId="0" applyBorder="1" applyAlignment="1">
      <alignment horizontal="center" vertical="center"/>
    </xf>
    <xf numFmtId="0" fontId="0" fillId="0" borderId="51" xfId="0" applyBorder="1" applyAlignment="1">
      <alignment horizontal="center" vertical="center"/>
    </xf>
    <xf numFmtId="0" fontId="0" fillId="0" borderId="47" xfId="0" applyBorder="1" applyAlignment="1">
      <alignment horizontal="center" vertical="center"/>
    </xf>
    <xf numFmtId="0" fontId="2" fillId="3" borderId="0" xfId="0" applyFont="1" applyFill="1" applyAlignment="1">
      <alignment horizontal="center" vertical="center"/>
    </xf>
    <xf numFmtId="0" fontId="2" fillId="3" borderId="0" xfId="0" applyFont="1" applyFill="1" applyAlignment="1">
      <alignment horizontal="center" vertical="center" wrapText="1"/>
    </xf>
    <xf numFmtId="0" fontId="34" fillId="0" borderId="44" xfId="1" applyFont="1" applyFill="1" applyBorder="1" applyAlignment="1" applyProtection="1">
      <alignment horizontal="center" vertical="center" wrapText="1"/>
    </xf>
    <xf numFmtId="0" fontId="34" fillId="0" borderId="47" xfId="1" applyFont="1" applyFill="1" applyBorder="1" applyAlignment="1" applyProtection="1">
      <alignment horizontal="center" vertical="center" wrapText="1"/>
    </xf>
    <xf numFmtId="0" fontId="22" fillId="0" borderId="44"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47" xfId="0" applyFont="1" applyBorder="1" applyAlignment="1">
      <alignment horizontal="center" vertical="center" wrapText="1"/>
    </xf>
    <xf numFmtId="0" fontId="2" fillId="3" borderId="44" xfId="7" applyFont="1" applyFill="1" applyBorder="1" applyAlignment="1">
      <alignment horizontal="center" vertical="center"/>
    </xf>
    <xf numFmtId="0" fontId="2" fillId="3" borderId="51" xfId="7" applyFont="1" applyFill="1" applyBorder="1" applyAlignment="1">
      <alignment horizontal="center" vertical="center"/>
    </xf>
    <xf numFmtId="0" fontId="27" fillId="0" borderId="0" xfId="0" applyFont="1" applyBorder="1" applyAlignment="1">
      <alignment horizontal="left" vertical="center" wrapText="1"/>
    </xf>
    <xf numFmtId="0" fontId="27" fillId="4" borderId="6" xfId="0" applyFont="1" applyFill="1" applyBorder="1" applyAlignment="1">
      <alignment horizontal="center" vertical="center" wrapText="1"/>
    </xf>
    <xf numFmtId="0" fontId="27" fillId="0" borderId="6" xfId="0" applyFont="1" applyBorder="1" applyAlignment="1">
      <alignment horizontal="center" vertical="center" wrapText="1"/>
    </xf>
    <xf numFmtId="0" fontId="17" fillId="3" borderId="55" xfId="0" applyFont="1" applyFill="1" applyBorder="1" applyAlignment="1">
      <alignment horizontal="center" vertical="center" wrapText="1"/>
    </xf>
    <xf numFmtId="0" fontId="17" fillId="3" borderId="54" xfId="0" applyFont="1" applyFill="1" applyBorder="1" applyAlignment="1">
      <alignment horizontal="center" vertical="center" wrapText="1"/>
    </xf>
    <xf numFmtId="0" fontId="2" fillId="3" borderId="55" xfId="6" applyFont="1" applyFill="1" applyBorder="1" applyAlignment="1">
      <alignment horizontal="center" vertical="center"/>
    </xf>
    <xf numFmtId="0" fontId="2" fillId="3" borderId="53" xfId="6" applyFont="1" applyFill="1" applyBorder="1" applyAlignment="1">
      <alignment horizontal="center" vertical="center"/>
    </xf>
    <xf numFmtId="0" fontId="2" fillId="3" borderId="54" xfId="6" applyFont="1" applyFill="1" applyBorder="1" applyAlignment="1">
      <alignment horizontal="center" vertical="center"/>
    </xf>
    <xf numFmtId="0" fontId="27" fillId="4" borderId="0" xfId="0" applyFont="1" applyFill="1" applyBorder="1" applyAlignment="1">
      <alignment horizontal="left" vertical="center" wrapText="1"/>
    </xf>
    <xf numFmtId="0" fontId="20" fillId="4" borderId="0" xfId="0" applyFont="1" applyFill="1" applyBorder="1" applyAlignment="1">
      <alignment horizontal="left" vertical="center" wrapText="1"/>
    </xf>
    <xf numFmtId="0" fontId="20" fillId="0" borderId="0" xfId="0" applyFont="1" applyBorder="1" applyAlignment="1">
      <alignment horizontal="left" vertical="center" wrapText="1"/>
    </xf>
    <xf numFmtId="0" fontId="20" fillId="4" borderId="6" xfId="0" applyFont="1" applyFill="1" applyBorder="1" applyAlignment="1">
      <alignment horizontal="center" vertical="center" wrapText="1"/>
    </xf>
    <xf numFmtId="0" fontId="2" fillId="3" borderId="0" xfId="6" applyFont="1" applyFill="1" applyBorder="1" applyAlignment="1">
      <alignment horizontal="center" vertical="top" wrapText="1"/>
    </xf>
    <xf numFmtId="0" fontId="2" fillId="3" borderId="52" xfId="6" applyFont="1" applyFill="1" applyBorder="1" applyAlignment="1">
      <alignment horizontal="center" vertical="top" wrapText="1"/>
    </xf>
    <xf numFmtId="0" fontId="17" fillId="3" borderId="53" xfId="0" applyFont="1" applyFill="1" applyBorder="1" applyAlignment="1">
      <alignment horizontal="center" vertical="center" wrapText="1"/>
    </xf>
    <xf numFmtId="0" fontId="2" fillId="3" borderId="6" xfId="5" applyFont="1" applyFill="1" applyBorder="1" applyAlignment="1">
      <alignment horizontal="center" vertical="center"/>
    </xf>
    <xf numFmtId="0" fontId="2" fillId="3" borderId="56" xfId="5" applyFont="1" applyFill="1" applyBorder="1" applyAlignment="1">
      <alignment horizontal="center" vertical="center"/>
    </xf>
    <xf numFmtId="0" fontId="2" fillId="3" borderId="1" xfId="5" applyFont="1" applyFill="1" applyBorder="1" applyAlignment="1">
      <alignment horizontal="center" vertical="center" wrapText="1"/>
    </xf>
    <xf numFmtId="0" fontId="19" fillId="4" borderId="6" xfId="11" applyFont="1" applyFill="1" applyBorder="1" applyAlignment="1">
      <alignment horizontal="left"/>
    </xf>
    <xf numFmtId="0" fontId="35" fillId="0" borderId="6" xfId="11" applyFont="1" applyBorder="1" applyAlignment="1">
      <alignment horizontal="center" vertical="center"/>
    </xf>
    <xf numFmtId="0" fontId="19" fillId="0" borderId="6" xfId="11" applyFont="1" applyBorder="1" applyAlignment="1">
      <alignment horizontal="left"/>
    </xf>
    <xf numFmtId="0" fontId="36" fillId="3" borderId="0" xfId="11" applyFont="1" applyFill="1" applyAlignment="1">
      <alignment horizontal="center" vertical="top"/>
    </xf>
    <xf numFmtId="0" fontId="35" fillId="4" borderId="6" xfId="11" applyFont="1" applyFill="1" applyBorder="1" applyAlignment="1">
      <alignment horizontal="center" vertical="center"/>
    </xf>
    <xf numFmtId="0" fontId="45" fillId="3" borderId="57" xfId="0" applyFont="1" applyFill="1" applyBorder="1" applyAlignment="1">
      <alignment horizontal="center" vertical="center"/>
    </xf>
    <xf numFmtId="0" fontId="45" fillId="3" borderId="58" xfId="0" applyFont="1" applyFill="1" applyBorder="1" applyAlignment="1">
      <alignment horizontal="center" vertical="center"/>
    </xf>
    <xf numFmtId="0" fontId="45" fillId="3" borderId="59" xfId="0" applyFont="1" applyFill="1" applyBorder="1" applyAlignment="1">
      <alignment horizontal="center" vertical="center"/>
    </xf>
    <xf numFmtId="0" fontId="29" fillId="3" borderId="0" xfId="0" applyFont="1" applyFill="1" applyBorder="1" applyAlignment="1">
      <alignment horizontal="center" vertical="center" wrapText="1"/>
    </xf>
    <xf numFmtId="0" fontId="29" fillId="3" borderId="38" xfId="0" applyFont="1" applyFill="1" applyBorder="1" applyAlignment="1">
      <alignment horizontal="center" vertical="center" wrapText="1"/>
    </xf>
    <xf numFmtId="0" fontId="8" fillId="3" borderId="1" xfId="5" applyFont="1" applyFill="1" applyBorder="1" applyAlignment="1" applyProtection="1">
      <alignment horizontal="center" vertical="center" wrapText="1"/>
      <protection locked="0"/>
    </xf>
    <xf numFmtId="0" fontId="41" fillId="0" borderId="60" xfId="7" applyFont="1" applyFill="1" applyBorder="1" applyAlignment="1" applyProtection="1">
      <alignment horizontal="center" vertical="center"/>
      <protection locked="0"/>
    </xf>
    <xf numFmtId="0" fontId="41" fillId="0" borderId="2" xfId="7" applyFont="1" applyFill="1" applyBorder="1" applyAlignment="1" applyProtection="1">
      <alignment horizontal="center" vertical="center"/>
      <protection locked="0"/>
    </xf>
  </cellXfs>
  <cellStyles count="14">
    <cellStyle name="Collegamento ipertestuale" xfId="1" builtinId="8"/>
    <cellStyle name="Collegamento ipertestuale 2" xfId="2"/>
    <cellStyle name="Collegamento ipertestuale 2 2" xfId="3"/>
    <cellStyle name="Collegamento ipertestuale 3" xfId="4"/>
    <cellStyle name="Normale" xfId="0" builtinId="0"/>
    <cellStyle name="Normale 2" xfId="5"/>
    <cellStyle name="Normale 2 2" xfId="6"/>
    <cellStyle name="Normale 2 2 2" xfId="7"/>
    <cellStyle name="Normale 3" xfId="8"/>
    <cellStyle name="Normale 4" xfId="9"/>
    <cellStyle name="Normale 5" xfId="10"/>
    <cellStyle name="Normale_Fasce orarie" xfId="11"/>
    <cellStyle name="Percentuale 2" xfId="12"/>
    <cellStyle name="Währung" xfId="1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harts/chart1.xml><?xml version="1.0" encoding="utf-8"?>
<c:chartSpace xmlns:c="http://schemas.openxmlformats.org/drawingml/2006/chart" xmlns:a="http://schemas.openxmlformats.org/drawingml/2006/main" xmlns:r="http://schemas.openxmlformats.org/officeDocument/2006/relationships">
  <c:lang val="it-IT"/>
  <c:chart>
    <c:title>
      <c:tx>
        <c:rich>
          <a:bodyPr/>
          <a:lstStyle/>
          <a:p>
            <a:pPr>
              <a:defRPr>
                <a:solidFill>
                  <a:srgbClr val="534D49"/>
                </a:solidFill>
              </a:defRPr>
            </a:pPr>
            <a:r>
              <a:rPr lang="it-IT">
                <a:solidFill>
                  <a:srgbClr val="534D49"/>
                </a:solidFill>
              </a:rPr>
              <a:t>PUNIndex e PUN per fascia</a:t>
            </a:r>
          </a:p>
        </c:rich>
      </c:tx>
      <c:overlay val="1"/>
      <c:spPr>
        <a:noFill/>
        <a:ln w="25400">
          <a:noFill/>
        </a:ln>
      </c:spPr>
    </c:title>
    <c:plotArea>
      <c:layout>
        <c:manualLayout>
          <c:layoutTarget val="inner"/>
          <c:xMode val="edge"/>
          <c:yMode val="edge"/>
          <c:x val="3.4554435695538052E-2"/>
          <c:y val="9.1977024982575831E-2"/>
          <c:w val="0.95077889763779555"/>
          <c:h val="0.73860678621540965"/>
        </c:manualLayout>
      </c:layout>
      <c:lineChart>
        <c:grouping val="standard"/>
        <c:ser>
          <c:idx val="0"/>
          <c:order val="0"/>
          <c:tx>
            <c:strRef>
              <c:f>'PUNIndex e PUN per fascia'!$J$13:$J$14</c:f>
              <c:strCache>
                <c:ptCount val="1"/>
                <c:pt idx="0">
                  <c:v>F0 Euro/MWh</c:v>
                </c:pt>
              </c:strCache>
            </c:strRef>
          </c:tx>
          <c:spPr>
            <a:ln w="57150"/>
          </c:spPr>
          <c:marker>
            <c:spPr>
              <a:ln w="57150"/>
            </c:spPr>
          </c:marker>
          <c:cat>
            <c:numRef>
              <c:f>'PUNIndex e PUN per fascia'!$I$15:$I$24</c:f>
              <c:numCache>
                <c:formatCode>[$-410]mmm\-yy;@</c:formatCode>
                <c:ptCount val="10"/>
                <c:pt idx="0" formatCode="mmm\-yy">
                  <c:v>44531</c:v>
                </c:pt>
                <c:pt idx="1">
                  <c:v>44562</c:v>
                </c:pt>
                <c:pt idx="2" formatCode="mmm\-yy">
                  <c:v>44593</c:v>
                </c:pt>
              </c:numCache>
            </c:numRef>
          </c:cat>
          <c:val>
            <c:numRef>
              <c:f>'PUNIndex e PUN per fascia'!$J$15:$J$24</c:f>
              <c:numCache>
                <c:formatCode>General</c:formatCode>
                <c:ptCount val="10"/>
                <c:pt idx="0">
                  <c:v>281.24</c:v>
                </c:pt>
                <c:pt idx="1">
                  <c:v>224.5</c:v>
                </c:pt>
                <c:pt idx="2">
                  <c:v>211.69</c:v>
                </c:pt>
              </c:numCache>
            </c:numRef>
          </c:val>
        </c:ser>
        <c:ser>
          <c:idx val="1"/>
          <c:order val="1"/>
          <c:tx>
            <c:strRef>
              <c:f>'PUNIndex e PUN per fascia'!$K$13:$K$14</c:f>
              <c:strCache>
                <c:ptCount val="1"/>
                <c:pt idx="0">
                  <c:v>F1 Euro/MWh</c:v>
                </c:pt>
              </c:strCache>
            </c:strRef>
          </c:tx>
          <c:spPr>
            <a:ln w="38100">
              <a:solidFill>
                <a:schemeClr val="accent2">
                  <a:lumMod val="60000"/>
                  <a:lumOff val="40000"/>
                </a:schemeClr>
              </a:solidFill>
            </a:ln>
          </c:spPr>
          <c:marker>
            <c:spPr>
              <a:noFill/>
              <a:ln w="38100"/>
            </c:spPr>
          </c:marker>
          <c:cat>
            <c:numRef>
              <c:f>'PUNIndex e PUN per fascia'!$I$15:$I$24</c:f>
              <c:numCache>
                <c:formatCode>[$-410]mmm\-yy;@</c:formatCode>
                <c:ptCount val="10"/>
                <c:pt idx="0" formatCode="mmm\-yy">
                  <c:v>44531</c:v>
                </c:pt>
                <c:pt idx="1">
                  <c:v>44562</c:v>
                </c:pt>
                <c:pt idx="2" formatCode="mmm\-yy">
                  <c:v>44593</c:v>
                </c:pt>
              </c:numCache>
            </c:numRef>
          </c:cat>
          <c:val>
            <c:numRef>
              <c:f>'PUNIndex e PUN per fascia'!$K$15:$K$24</c:f>
              <c:numCache>
                <c:formatCode>0.00</c:formatCode>
                <c:ptCount val="10"/>
                <c:pt idx="0" formatCode="General">
                  <c:v>327.5</c:v>
                </c:pt>
                <c:pt idx="1">
                  <c:v>257.19</c:v>
                </c:pt>
                <c:pt idx="2" formatCode="General">
                  <c:v>224.88</c:v>
                </c:pt>
              </c:numCache>
            </c:numRef>
          </c:val>
        </c:ser>
        <c:ser>
          <c:idx val="2"/>
          <c:order val="2"/>
          <c:tx>
            <c:strRef>
              <c:f>'PUNIndex e PUN per fascia'!$L$13:$L$14</c:f>
              <c:strCache>
                <c:ptCount val="1"/>
                <c:pt idx="0">
                  <c:v>F2 Euro/MWh</c:v>
                </c:pt>
              </c:strCache>
            </c:strRef>
          </c:tx>
          <c:spPr>
            <a:ln w="38100">
              <a:solidFill>
                <a:schemeClr val="accent3">
                  <a:lumMod val="60000"/>
                  <a:lumOff val="40000"/>
                </a:schemeClr>
              </a:solidFill>
            </a:ln>
          </c:spPr>
          <c:marker>
            <c:symbol val="triangle"/>
            <c:size val="9"/>
            <c:spPr>
              <a:noFill/>
              <a:ln w="25400"/>
            </c:spPr>
          </c:marker>
          <c:cat>
            <c:numRef>
              <c:f>'PUNIndex e PUN per fascia'!$I$15:$I$24</c:f>
              <c:numCache>
                <c:formatCode>[$-410]mmm\-yy;@</c:formatCode>
                <c:ptCount val="10"/>
                <c:pt idx="0" formatCode="mmm\-yy">
                  <c:v>44531</c:v>
                </c:pt>
                <c:pt idx="1">
                  <c:v>44562</c:v>
                </c:pt>
                <c:pt idx="2" formatCode="mmm\-yy">
                  <c:v>44593</c:v>
                </c:pt>
              </c:numCache>
            </c:numRef>
          </c:cat>
          <c:val>
            <c:numRef>
              <c:f>'PUNIndex e PUN per fascia'!$L$15:$L$24</c:f>
              <c:numCache>
                <c:formatCode>0.00</c:formatCode>
                <c:ptCount val="10"/>
                <c:pt idx="0" formatCode="General">
                  <c:v>295.64999999999998</c:v>
                </c:pt>
                <c:pt idx="1">
                  <c:v>242.35</c:v>
                </c:pt>
                <c:pt idx="2" formatCode="General">
                  <c:v>225.68</c:v>
                </c:pt>
              </c:numCache>
            </c:numRef>
          </c:val>
        </c:ser>
        <c:ser>
          <c:idx val="3"/>
          <c:order val="3"/>
          <c:tx>
            <c:strRef>
              <c:f>'PUNIndex e PUN per fascia'!$M$13:$M$14</c:f>
              <c:strCache>
                <c:ptCount val="1"/>
                <c:pt idx="0">
                  <c:v>F3 Euro/MWh</c:v>
                </c:pt>
              </c:strCache>
            </c:strRef>
          </c:tx>
          <c:spPr>
            <a:ln w="38100">
              <a:solidFill>
                <a:schemeClr val="accent4">
                  <a:lumMod val="60000"/>
                  <a:lumOff val="40000"/>
                </a:schemeClr>
              </a:solidFill>
            </a:ln>
          </c:spPr>
          <c:marker>
            <c:symbol val="circle"/>
            <c:size val="9"/>
            <c:spPr>
              <a:noFill/>
              <a:ln w="25400"/>
            </c:spPr>
          </c:marker>
          <c:cat>
            <c:numRef>
              <c:f>'PUNIndex e PUN per fascia'!$I$15:$I$24</c:f>
              <c:numCache>
                <c:formatCode>[$-410]mmm\-yy;@</c:formatCode>
                <c:ptCount val="10"/>
                <c:pt idx="0" formatCode="mmm\-yy">
                  <c:v>44531</c:v>
                </c:pt>
                <c:pt idx="1">
                  <c:v>44562</c:v>
                </c:pt>
                <c:pt idx="2" formatCode="mmm\-yy">
                  <c:v>44593</c:v>
                </c:pt>
              </c:numCache>
            </c:numRef>
          </c:cat>
          <c:val>
            <c:numRef>
              <c:f>'PUNIndex e PUN per fascia'!$M$15:$M$24</c:f>
              <c:numCache>
                <c:formatCode>0.00</c:formatCode>
                <c:ptCount val="10"/>
                <c:pt idx="0" formatCode="General">
                  <c:v>242.08</c:v>
                </c:pt>
                <c:pt idx="1">
                  <c:v>196.39</c:v>
                </c:pt>
                <c:pt idx="2" formatCode="General">
                  <c:v>193.65</c:v>
                </c:pt>
              </c:numCache>
            </c:numRef>
          </c:val>
        </c:ser>
        <c:marker val="1"/>
        <c:axId val="99302784"/>
        <c:axId val="99304960"/>
      </c:lineChart>
      <c:dateAx>
        <c:axId val="99302784"/>
        <c:scaling>
          <c:orientation val="minMax"/>
        </c:scaling>
        <c:axPos val="b"/>
        <c:numFmt formatCode="mmm\-yy" sourceLinked="0"/>
        <c:tickLblPos val="nextTo"/>
        <c:txPr>
          <a:bodyPr rot="-2700000" vert="horz"/>
          <a:lstStyle/>
          <a:p>
            <a:pPr>
              <a:defRPr sz="1050" b="1" i="0" u="none" strike="noStrike" baseline="0">
                <a:solidFill>
                  <a:srgbClr val="993366"/>
                </a:solidFill>
                <a:latin typeface="Calibri"/>
                <a:ea typeface="Calibri"/>
                <a:cs typeface="Calibri"/>
              </a:defRPr>
            </a:pPr>
            <a:endParaRPr lang="it-IT"/>
          </a:p>
        </c:txPr>
        <c:crossAx val="99304960"/>
        <c:crosses val="autoZero"/>
        <c:auto val="1"/>
        <c:lblOffset val="100"/>
        <c:baseTimeUnit val="days"/>
      </c:dateAx>
      <c:valAx>
        <c:axId val="99304960"/>
        <c:scaling>
          <c:orientation val="minMax"/>
          <c:min val="15"/>
        </c:scaling>
        <c:axPos val="l"/>
        <c:majorGridlines>
          <c:spPr>
            <a:ln>
              <a:solidFill>
                <a:srgbClr val="534D49"/>
              </a:solidFill>
            </a:ln>
          </c:spPr>
        </c:majorGridlines>
        <c:numFmt formatCode="#,##0.00" sourceLinked="0"/>
        <c:tickLblPos val="nextTo"/>
        <c:txPr>
          <a:bodyPr/>
          <a:lstStyle/>
          <a:p>
            <a:pPr>
              <a:defRPr b="1">
                <a:solidFill>
                  <a:srgbClr val="534D49"/>
                </a:solidFill>
              </a:defRPr>
            </a:pPr>
            <a:endParaRPr lang="it-IT"/>
          </a:p>
        </c:txPr>
        <c:crossAx val="99302784"/>
        <c:crosses val="autoZero"/>
        <c:crossBetween val="between"/>
      </c:valAx>
      <c:spPr>
        <a:noFill/>
        <a:ln>
          <a:solidFill>
            <a:srgbClr val="821B4C">
              <a:alpha val="33000"/>
            </a:srgbClr>
          </a:solidFill>
        </a:ln>
      </c:spPr>
    </c:plotArea>
    <c:legend>
      <c:legendPos val="r"/>
      <c:layout>
        <c:manualLayout>
          <c:xMode val="edge"/>
          <c:yMode val="edge"/>
          <c:x val="0.2814757066230672"/>
          <c:y val="0.91362679658612445"/>
          <c:w val="0.51483590784048194"/>
          <c:h val="6.5693537970240634E-2"/>
        </c:manualLayout>
      </c:layout>
      <c:txPr>
        <a:bodyPr/>
        <a:lstStyle/>
        <a:p>
          <a:pPr>
            <a:defRPr>
              <a:solidFill>
                <a:srgbClr val="534D49"/>
              </a:solidFill>
            </a:defRPr>
          </a:pPr>
          <a:endParaRPr lang="it-IT"/>
        </a:p>
      </c:txPr>
    </c:legend>
    <c:plotVisOnly val="1"/>
    <c:dispBlanksAs val="gap"/>
  </c:chart>
  <c:spPr>
    <a:noFill/>
  </c:spPr>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68580</xdr:colOff>
      <xdr:row>0</xdr:row>
      <xdr:rowOff>45720</xdr:rowOff>
    </xdr:from>
    <xdr:to>
      <xdr:col>3</xdr:col>
      <xdr:colOff>274320</xdr:colOff>
      <xdr:row>2</xdr:row>
      <xdr:rowOff>15240</xdr:rowOff>
    </xdr:to>
    <xdr:pic>
      <xdr:nvPicPr>
        <xdr:cNvPr id="2049" name="Immagine 1"/>
        <xdr:cNvPicPr>
          <a:picLocks noChangeAspect="1"/>
        </xdr:cNvPicPr>
      </xdr:nvPicPr>
      <xdr:blipFill>
        <a:blip xmlns:r="http://schemas.openxmlformats.org/officeDocument/2006/relationships" r:embed="rId1" cstate="print"/>
        <a:srcRect/>
        <a:stretch>
          <a:fillRect/>
        </a:stretch>
      </xdr:blipFill>
      <xdr:spPr bwMode="auto">
        <a:xfrm>
          <a:off x="68580" y="45720"/>
          <a:ext cx="2263140" cy="335280"/>
        </a:xfrm>
        <a:prstGeom prst="rect">
          <a:avLst/>
        </a:prstGeom>
        <a:noFill/>
        <a:ln w="9525">
          <a:noFill/>
          <a:miter lim="800000"/>
          <a:headEnd/>
          <a:tailEnd/>
        </a:ln>
      </xdr:spPr>
    </xdr:pic>
    <xdr:clientData/>
  </xdr:twoCellAnchor>
  <xdr:twoCellAnchor editAs="oneCell">
    <xdr:from>
      <xdr:col>0</xdr:col>
      <xdr:colOff>68580</xdr:colOff>
      <xdr:row>0</xdr:row>
      <xdr:rowOff>45720</xdr:rowOff>
    </xdr:from>
    <xdr:to>
      <xdr:col>3</xdr:col>
      <xdr:colOff>327660</xdr:colOff>
      <xdr:row>2</xdr:row>
      <xdr:rowOff>22860</xdr:rowOff>
    </xdr:to>
    <xdr:pic>
      <xdr:nvPicPr>
        <xdr:cNvPr id="2050" name="Immagine 3"/>
        <xdr:cNvPicPr>
          <a:picLocks noChangeAspect="1"/>
        </xdr:cNvPicPr>
      </xdr:nvPicPr>
      <xdr:blipFill>
        <a:blip xmlns:r="http://schemas.openxmlformats.org/officeDocument/2006/relationships" r:embed="rId1" cstate="print"/>
        <a:srcRect/>
        <a:stretch>
          <a:fillRect/>
        </a:stretch>
      </xdr:blipFill>
      <xdr:spPr bwMode="auto">
        <a:xfrm>
          <a:off x="68580" y="45720"/>
          <a:ext cx="2316480" cy="3429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68580</xdr:colOff>
      <xdr:row>0</xdr:row>
      <xdr:rowOff>45720</xdr:rowOff>
    </xdr:from>
    <xdr:to>
      <xdr:col>2</xdr:col>
      <xdr:colOff>670560</xdr:colOff>
      <xdr:row>1</xdr:row>
      <xdr:rowOff>167640</xdr:rowOff>
    </xdr:to>
    <xdr:pic>
      <xdr:nvPicPr>
        <xdr:cNvPr id="3073" name="Immagine 1"/>
        <xdr:cNvPicPr>
          <a:picLocks noChangeAspect="1"/>
        </xdr:cNvPicPr>
      </xdr:nvPicPr>
      <xdr:blipFill>
        <a:blip xmlns:r="http://schemas.openxmlformats.org/officeDocument/2006/relationships" r:embed="rId1" cstate="print"/>
        <a:srcRect/>
        <a:stretch>
          <a:fillRect/>
        </a:stretch>
      </xdr:blipFill>
      <xdr:spPr bwMode="auto">
        <a:xfrm>
          <a:off x="68580" y="45720"/>
          <a:ext cx="2034540" cy="335280"/>
        </a:xfrm>
        <a:prstGeom prst="rect">
          <a:avLst/>
        </a:prstGeom>
        <a:noFill/>
        <a:ln w="9525">
          <a:noFill/>
          <a:miter lim="800000"/>
          <a:headEnd/>
          <a:tailEnd/>
        </a:ln>
      </xdr:spPr>
    </xdr:pic>
    <xdr:clientData/>
  </xdr:twoCellAnchor>
  <xdr:twoCellAnchor editAs="oneCell">
    <xdr:from>
      <xdr:col>11</xdr:col>
      <xdr:colOff>137160</xdr:colOff>
      <xdr:row>17</xdr:row>
      <xdr:rowOff>53340</xdr:rowOff>
    </xdr:from>
    <xdr:to>
      <xdr:col>12</xdr:col>
      <xdr:colOff>1089660</xdr:colOff>
      <xdr:row>17</xdr:row>
      <xdr:rowOff>2141220</xdr:rowOff>
    </xdr:to>
    <xdr:pic>
      <xdr:nvPicPr>
        <xdr:cNvPr id="3074" name="Immagine 6"/>
        <xdr:cNvPicPr>
          <a:picLocks noChangeAspect="1"/>
        </xdr:cNvPicPr>
      </xdr:nvPicPr>
      <xdr:blipFill>
        <a:blip xmlns:r="http://schemas.openxmlformats.org/officeDocument/2006/relationships" r:embed="rId2" cstate="print"/>
        <a:srcRect l="23569" t="31400" r="22565" b="30960"/>
        <a:stretch>
          <a:fillRect/>
        </a:stretch>
      </xdr:blipFill>
      <xdr:spPr bwMode="auto">
        <a:xfrm>
          <a:off x="6979920" y="4770120"/>
          <a:ext cx="2141220" cy="2087880"/>
        </a:xfrm>
        <a:prstGeom prst="rect">
          <a:avLst/>
        </a:prstGeom>
        <a:noFill/>
        <a:ln w="9525">
          <a:noFill/>
          <a:miter lim="800000"/>
          <a:headEnd/>
          <a:tailEnd/>
        </a:ln>
      </xdr:spPr>
    </xdr:pic>
    <xdr:clientData/>
  </xdr:twoCellAnchor>
  <xdr:twoCellAnchor editAs="oneCell">
    <xdr:from>
      <xdr:col>11</xdr:col>
      <xdr:colOff>137160</xdr:colOff>
      <xdr:row>17</xdr:row>
      <xdr:rowOff>53340</xdr:rowOff>
    </xdr:from>
    <xdr:to>
      <xdr:col>12</xdr:col>
      <xdr:colOff>1089660</xdr:colOff>
      <xdr:row>17</xdr:row>
      <xdr:rowOff>2141220</xdr:rowOff>
    </xdr:to>
    <xdr:pic>
      <xdr:nvPicPr>
        <xdr:cNvPr id="3075" name="Immagine 10"/>
        <xdr:cNvPicPr>
          <a:picLocks noChangeAspect="1"/>
        </xdr:cNvPicPr>
      </xdr:nvPicPr>
      <xdr:blipFill>
        <a:blip xmlns:r="http://schemas.openxmlformats.org/officeDocument/2006/relationships" r:embed="rId2" cstate="print"/>
        <a:srcRect l="23569" t="31400" r="22565" b="30960"/>
        <a:stretch>
          <a:fillRect/>
        </a:stretch>
      </xdr:blipFill>
      <xdr:spPr bwMode="auto">
        <a:xfrm>
          <a:off x="6979920" y="4770120"/>
          <a:ext cx="2141220" cy="2087880"/>
        </a:xfrm>
        <a:prstGeom prst="rect">
          <a:avLst/>
        </a:prstGeom>
        <a:noFill/>
        <a:ln w="9525">
          <a:noFill/>
          <a:miter lim="800000"/>
          <a:headEnd/>
          <a:tailEnd/>
        </a:ln>
      </xdr:spPr>
    </xdr:pic>
    <xdr:clientData/>
  </xdr:twoCellAnchor>
  <xdr:twoCellAnchor editAs="oneCell">
    <xdr:from>
      <xdr:col>9</xdr:col>
      <xdr:colOff>251460</xdr:colOff>
      <xdr:row>19</xdr:row>
      <xdr:rowOff>487680</xdr:rowOff>
    </xdr:from>
    <xdr:to>
      <xdr:col>14</xdr:col>
      <xdr:colOff>38100</xdr:colOff>
      <xdr:row>19</xdr:row>
      <xdr:rowOff>1569720</xdr:rowOff>
    </xdr:to>
    <xdr:pic>
      <xdr:nvPicPr>
        <xdr:cNvPr id="3076" name="Immagine 2"/>
        <xdr:cNvPicPr>
          <a:picLocks noChangeAspect="1"/>
        </xdr:cNvPicPr>
      </xdr:nvPicPr>
      <xdr:blipFill>
        <a:blip xmlns:r="http://schemas.openxmlformats.org/officeDocument/2006/relationships" r:embed="rId3" cstate="print"/>
        <a:srcRect/>
        <a:stretch>
          <a:fillRect/>
        </a:stretch>
      </xdr:blipFill>
      <xdr:spPr bwMode="auto">
        <a:xfrm>
          <a:off x="5654040" y="7528560"/>
          <a:ext cx="4960620" cy="1082040"/>
        </a:xfrm>
        <a:prstGeom prst="rect">
          <a:avLst/>
        </a:prstGeom>
        <a:noFill/>
        <a:ln w="9525">
          <a:noFill/>
          <a:miter lim="800000"/>
          <a:headEnd/>
          <a:tailEnd/>
        </a:ln>
      </xdr:spPr>
    </xdr:pic>
    <xdr:clientData/>
  </xdr:twoCellAnchor>
  <xdr:twoCellAnchor editAs="oneCell">
    <xdr:from>
      <xdr:col>10</xdr:col>
      <xdr:colOff>7620</xdr:colOff>
      <xdr:row>21</xdr:row>
      <xdr:rowOff>266700</xdr:rowOff>
    </xdr:from>
    <xdr:to>
      <xdr:col>13</xdr:col>
      <xdr:colOff>1249680</xdr:colOff>
      <xdr:row>21</xdr:row>
      <xdr:rowOff>1760220</xdr:rowOff>
    </xdr:to>
    <xdr:pic>
      <xdr:nvPicPr>
        <xdr:cNvPr id="3077" name="Immagine 5"/>
        <xdr:cNvPicPr>
          <a:picLocks noChangeAspect="1"/>
        </xdr:cNvPicPr>
      </xdr:nvPicPr>
      <xdr:blipFill>
        <a:blip xmlns:r="http://schemas.openxmlformats.org/officeDocument/2006/relationships" r:embed="rId4" cstate="print"/>
        <a:srcRect/>
        <a:stretch>
          <a:fillRect/>
        </a:stretch>
      </xdr:blipFill>
      <xdr:spPr bwMode="auto">
        <a:xfrm>
          <a:off x="5661660" y="9654540"/>
          <a:ext cx="4892040" cy="1493520"/>
        </a:xfrm>
        <a:prstGeom prst="rect">
          <a:avLst/>
        </a:prstGeom>
        <a:noFill/>
        <a:ln w="9525">
          <a:noFill/>
          <a:miter lim="800000"/>
          <a:headEnd/>
          <a:tailEnd/>
        </a:ln>
      </xdr:spPr>
    </xdr:pic>
    <xdr:clientData/>
  </xdr:twoCellAnchor>
  <xdr:twoCellAnchor editAs="oneCell">
    <xdr:from>
      <xdr:col>11</xdr:col>
      <xdr:colOff>137160</xdr:colOff>
      <xdr:row>23</xdr:row>
      <xdr:rowOff>83820</xdr:rowOff>
    </xdr:from>
    <xdr:to>
      <xdr:col>12</xdr:col>
      <xdr:colOff>1066800</xdr:colOff>
      <xdr:row>23</xdr:row>
      <xdr:rowOff>2133600</xdr:rowOff>
    </xdr:to>
    <xdr:pic>
      <xdr:nvPicPr>
        <xdr:cNvPr id="3078" name="Immagine 2"/>
        <xdr:cNvPicPr>
          <a:picLocks noChangeAspect="1"/>
        </xdr:cNvPicPr>
      </xdr:nvPicPr>
      <xdr:blipFill>
        <a:blip xmlns:r="http://schemas.openxmlformats.org/officeDocument/2006/relationships" r:embed="rId5" cstate="print"/>
        <a:srcRect/>
        <a:stretch>
          <a:fillRect/>
        </a:stretch>
      </xdr:blipFill>
      <xdr:spPr bwMode="auto">
        <a:xfrm>
          <a:off x="6979920" y="11818620"/>
          <a:ext cx="2118360" cy="2049780"/>
        </a:xfrm>
        <a:prstGeom prst="rect">
          <a:avLst/>
        </a:prstGeom>
        <a:noFill/>
        <a:ln w="9525">
          <a:noFill/>
          <a:miter lim="800000"/>
          <a:headEnd/>
          <a:tailEnd/>
        </a:ln>
      </xdr:spPr>
    </xdr:pic>
    <xdr:clientData/>
  </xdr:twoCellAnchor>
  <xdr:twoCellAnchor editAs="oneCell">
    <xdr:from>
      <xdr:col>11</xdr:col>
      <xdr:colOff>320040</xdr:colOff>
      <xdr:row>25</xdr:row>
      <xdr:rowOff>53340</xdr:rowOff>
    </xdr:from>
    <xdr:to>
      <xdr:col>12</xdr:col>
      <xdr:colOff>1089660</xdr:colOff>
      <xdr:row>25</xdr:row>
      <xdr:rowOff>2103120</xdr:rowOff>
    </xdr:to>
    <xdr:pic>
      <xdr:nvPicPr>
        <xdr:cNvPr id="3079" name="Immagine 13"/>
        <xdr:cNvPicPr>
          <a:picLocks noChangeAspect="1"/>
        </xdr:cNvPicPr>
      </xdr:nvPicPr>
      <xdr:blipFill>
        <a:blip xmlns:r="http://schemas.openxmlformats.org/officeDocument/2006/relationships" r:embed="rId6" cstate="print"/>
        <a:srcRect/>
        <a:stretch>
          <a:fillRect/>
        </a:stretch>
      </xdr:blipFill>
      <xdr:spPr bwMode="auto">
        <a:xfrm>
          <a:off x="7162800" y="14135100"/>
          <a:ext cx="1958340" cy="204978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68580</xdr:colOff>
      <xdr:row>0</xdr:row>
      <xdr:rowOff>45720</xdr:rowOff>
    </xdr:from>
    <xdr:to>
      <xdr:col>1</xdr:col>
      <xdr:colOff>891540</xdr:colOff>
      <xdr:row>1</xdr:row>
      <xdr:rowOff>167640</xdr:rowOff>
    </xdr:to>
    <xdr:pic>
      <xdr:nvPicPr>
        <xdr:cNvPr id="4097" name="Immagine 1"/>
        <xdr:cNvPicPr>
          <a:picLocks noChangeAspect="1"/>
        </xdr:cNvPicPr>
      </xdr:nvPicPr>
      <xdr:blipFill>
        <a:blip xmlns:r="http://schemas.openxmlformats.org/officeDocument/2006/relationships" r:embed="rId1" cstate="print"/>
        <a:srcRect/>
        <a:stretch>
          <a:fillRect/>
        </a:stretch>
      </xdr:blipFill>
      <xdr:spPr bwMode="auto">
        <a:xfrm>
          <a:off x="68580" y="45720"/>
          <a:ext cx="2034540" cy="33528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138544</xdr:colOff>
      <xdr:row>13</xdr:row>
      <xdr:rowOff>163285</xdr:rowOff>
    </xdr:from>
    <xdr:to>
      <xdr:col>7</xdr:col>
      <xdr:colOff>900545</xdr:colOff>
      <xdr:row>41</xdr:row>
      <xdr:rowOff>41564</xdr:rowOff>
    </xdr:to>
    <xdr:sp macro="" textlink="">
      <xdr:nvSpPr>
        <xdr:cNvPr id="4" name="Rettangolo arrotondato 3"/>
        <xdr:cNvSpPr/>
      </xdr:nvSpPr>
      <xdr:spPr>
        <a:xfrm>
          <a:off x="8769926" y="2920340"/>
          <a:ext cx="762001" cy="5004460"/>
        </a:xfrm>
        <a:prstGeom prst="roundRect">
          <a:avLst/>
        </a:prstGeom>
        <a:solidFill>
          <a:srgbClr val="821B4C">
            <a:alpha val="25000"/>
          </a:srgbClr>
        </a:solidFill>
        <a:ln>
          <a:solidFill>
            <a:srgbClr val="821B4C">
              <a:alpha val="21000"/>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it-IT"/>
        </a:p>
      </xdr:txBody>
    </xdr:sp>
    <xdr:clientData/>
  </xdr:twoCellAnchor>
  <xdr:twoCellAnchor>
    <xdr:from>
      <xdr:col>0</xdr:col>
      <xdr:colOff>106680</xdr:colOff>
      <xdr:row>11</xdr:row>
      <xdr:rowOff>30480</xdr:rowOff>
    </xdr:from>
    <xdr:to>
      <xdr:col>7</xdr:col>
      <xdr:colOff>1021080</xdr:colOff>
      <xdr:row>45</xdr:row>
      <xdr:rowOff>30480</xdr:rowOff>
    </xdr:to>
    <xdr:graphicFrame macro="">
      <xdr:nvGraphicFramePr>
        <xdr:cNvPr id="1026" name="Gra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68580</xdr:colOff>
      <xdr:row>0</xdr:row>
      <xdr:rowOff>45720</xdr:rowOff>
    </xdr:from>
    <xdr:to>
      <xdr:col>1</xdr:col>
      <xdr:colOff>876300</xdr:colOff>
      <xdr:row>1</xdr:row>
      <xdr:rowOff>167640</xdr:rowOff>
    </xdr:to>
    <xdr:pic>
      <xdr:nvPicPr>
        <xdr:cNvPr id="1027" name="Immagine 1"/>
        <xdr:cNvPicPr>
          <a:picLocks noChangeAspect="1"/>
        </xdr:cNvPicPr>
      </xdr:nvPicPr>
      <xdr:blipFill>
        <a:blip xmlns:r="http://schemas.openxmlformats.org/officeDocument/2006/relationships" r:embed="rId2" cstate="print"/>
        <a:srcRect/>
        <a:stretch>
          <a:fillRect/>
        </a:stretch>
      </xdr:blipFill>
      <xdr:spPr bwMode="auto">
        <a:xfrm>
          <a:off x="68580" y="45720"/>
          <a:ext cx="2034540" cy="335280"/>
        </a:xfrm>
        <a:prstGeom prst="rect">
          <a:avLst/>
        </a:prstGeom>
        <a:noFill/>
        <a:ln w="9525">
          <a:noFill/>
          <a:miter lim="800000"/>
          <a:headEnd/>
          <a:tailEnd/>
        </a:ln>
      </xdr:spPr>
    </xdr:pic>
    <xdr:clientData/>
  </xdr:twoCellAnchor>
  <xdr:twoCellAnchor>
    <xdr:from>
      <xdr:col>13</xdr:col>
      <xdr:colOff>54428</xdr:colOff>
      <xdr:row>16</xdr:row>
      <xdr:rowOff>18137</xdr:rowOff>
    </xdr:from>
    <xdr:to>
      <xdr:col>13</xdr:col>
      <xdr:colOff>453571</xdr:colOff>
      <xdr:row>16</xdr:row>
      <xdr:rowOff>172352</xdr:rowOff>
    </xdr:to>
    <xdr:sp macro="" textlink="">
      <xdr:nvSpPr>
        <xdr:cNvPr id="6" name="Freccia a destra 5"/>
        <xdr:cNvSpPr/>
      </xdr:nvSpPr>
      <xdr:spPr>
        <a:xfrm flipH="1">
          <a:off x="14713857" y="3356423"/>
          <a:ext cx="399143" cy="154215"/>
        </a:xfrm>
        <a:prstGeom prst="rightArrow">
          <a:avLst/>
        </a:prstGeom>
        <a:solidFill>
          <a:schemeClr val="tx2">
            <a:lumMod val="40000"/>
            <a:lumOff val="60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it-IT"/>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68580</xdr:colOff>
      <xdr:row>0</xdr:row>
      <xdr:rowOff>45720</xdr:rowOff>
    </xdr:from>
    <xdr:to>
      <xdr:col>1</xdr:col>
      <xdr:colOff>891540</xdr:colOff>
      <xdr:row>1</xdr:row>
      <xdr:rowOff>167640</xdr:rowOff>
    </xdr:to>
    <xdr:pic>
      <xdr:nvPicPr>
        <xdr:cNvPr id="6145" name="Immagine 1"/>
        <xdr:cNvPicPr>
          <a:picLocks noChangeAspect="1"/>
        </xdr:cNvPicPr>
      </xdr:nvPicPr>
      <xdr:blipFill>
        <a:blip xmlns:r="http://schemas.openxmlformats.org/officeDocument/2006/relationships" r:embed="rId1" cstate="print"/>
        <a:srcRect/>
        <a:stretch>
          <a:fillRect/>
        </a:stretch>
      </xdr:blipFill>
      <xdr:spPr bwMode="auto">
        <a:xfrm>
          <a:off x="68580" y="45720"/>
          <a:ext cx="2034540" cy="33528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7169"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8193"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9217"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0241"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1265"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2289"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3313"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4337"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5361"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6385"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7409"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8433"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19457"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20481"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21505"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22529"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68580</xdr:colOff>
      <xdr:row>0</xdr:row>
      <xdr:rowOff>68580</xdr:rowOff>
    </xdr:from>
    <xdr:to>
      <xdr:col>2</xdr:col>
      <xdr:colOff>358140</xdr:colOff>
      <xdr:row>1</xdr:row>
      <xdr:rowOff>190500</xdr:rowOff>
    </xdr:to>
    <xdr:pic>
      <xdr:nvPicPr>
        <xdr:cNvPr id="23553" name="Immagine 1"/>
        <xdr:cNvPicPr>
          <a:picLocks noChangeAspect="1"/>
        </xdr:cNvPicPr>
      </xdr:nvPicPr>
      <xdr:blipFill>
        <a:blip xmlns:r="http://schemas.openxmlformats.org/officeDocument/2006/relationships" r:embed="rId1" cstate="print"/>
        <a:srcRect/>
        <a:stretch>
          <a:fillRect/>
        </a:stretch>
      </xdr:blipFill>
      <xdr:spPr bwMode="auto">
        <a:xfrm>
          <a:off x="281940" y="68580"/>
          <a:ext cx="2011680" cy="33528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dimension ref="A1:O42"/>
  <sheetViews>
    <sheetView showGridLines="0" zoomScale="55" zoomScaleNormal="55" workbookViewId="0">
      <selection activeCell="I10" sqref="I10:N26"/>
    </sheetView>
  </sheetViews>
  <sheetFormatPr defaultRowHeight="14.4"/>
  <cols>
    <col min="1" max="7" width="10" customWidth="1"/>
    <col min="8" max="8" width="18.109375" customWidth="1"/>
    <col min="9" max="14" width="10" customWidth="1"/>
  </cols>
  <sheetData>
    <row r="1" spans="1:15">
      <c r="A1" s="63"/>
      <c r="B1" s="64"/>
      <c r="C1" s="64"/>
      <c r="D1" s="65"/>
    </row>
    <row r="2" spans="1:15">
      <c r="A2" s="66"/>
      <c r="B2" s="67"/>
      <c r="C2" s="67"/>
      <c r="D2" s="68"/>
    </row>
    <row r="3" spans="1:15" ht="15" thickBot="1">
      <c r="A3" s="69"/>
      <c r="B3" s="70"/>
      <c r="C3" s="70"/>
      <c r="D3" s="71"/>
    </row>
    <row r="4" spans="1:15" ht="21">
      <c r="A4" s="53" t="s">
        <v>95</v>
      </c>
    </row>
    <row r="5" spans="1:15">
      <c r="A5" s="11" t="s">
        <v>7</v>
      </c>
    </row>
    <row r="6" spans="1:15" ht="15" thickBot="1"/>
    <row r="7" spans="1:15" ht="22.95" customHeight="1">
      <c r="A7" s="136" t="s">
        <v>96</v>
      </c>
      <c r="B7" s="136"/>
      <c r="C7" s="136"/>
      <c r="D7" s="136"/>
      <c r="E7" s="136"/>
      <c r="F7" s="136"/>
      <c r="G7" s="136"/>
      <c r="H7" s="136"/>
      <c r="I7" s="136"/>
      <c r="J7" s="136"/>
      <c r="K7" s="136"/>
      <c r="L7" s="136"/>
      <c r="M7" s="136"/>
      <c r="N7" s="137"/>
      <c r="O7" s="1"/>
    </row>
    <row r="8" spans="1:15" ht="10.199999999999999" customHeight="1" thickBot="1">
      <c r="A8" s="2"/>
      <c r="B8" s="2"/>
      <c r="C8" s="3"/>
      <c r="D8" s="4"/>
      <c r="E8" s="4"/>
      <c r="F8" s="4"/>
      <c r="G8" s="5"/>
      <c r="H8" s="5"/>
      <c r="I8" s="5"/>
      <c r="J8" s="5"/>
      <c r="K8" s="5"/>
      <c r="L8" s="5"/>
      <c r="M8" s="5"/>
      <c r="N8" s="5"/>
    </row>
    <row r="9" spans="1:15" ht="18" customHeight="1">
      <c r="A9" s="138" t="s">
        <v>0</v>
      </c>
      <c r="B9" s="138"/>
      <c r="C9" s="138"/>
      <c r="D9" s="138"/>
      <c r="E9" s="138"/>
      <c r="F9" s="138"/>
      <c r="G9" s="138"/>
      <c r="H9" s="138"/>
      <c r="I9" s="138"/>
      <c r="J9" s="138"/>
      <c r="K9" s="138"/>
      <c r="L9" s="138"/>
      <c r="M9" s="138"/>
      <c r="N9" s="139"/>
    </row>
    <row r="10" spans="1:15" ht="18" customHeight="1" thickBot="1">
      <c r="A10" s="133" t="s">
        <v>83</v>
      </c>
      <c r="B10" s="134"/>
      <c r="C10" s="134"/>
      <c r="D10" s="134"/>
      <c r="E10" s="134"/>
      <c r="F10" s="134"/>
      <c r="G10" s="134"/>
      <c r="H10" s="135"/>
      <c r="I10" s="133" t="s">
        <v>103</v>
      </c>
      <c r="J10" s="134"/>
      <c r="K10" s="134"/>
      <c r="L10" s="134"/>
      <c r="M10" s="134"/>
      <c r="N10" s="135"/>
      <c r="O10" s="6"/>
    </row>
    <row r="11" spans="1:15" ht="18" customHeight="1" thickBot="1">
      <c r="A11" s="125" t="s">
        <v>84</v>
      </c>
      <c r="B11" s="126"/>
      <c r="C11" s="126"/>
      <c r="D11" s="126" t="s">
        <v>84</v>
      </c>
      <c r="E11" s="126"/>
      <c r="F11" s="126"/>
      <c r="G11" s="126"/>
      <c r="H11" s="127"/>
      <c r="I11" s="128" t="s">
        <v>17</v>
      </c>
      <c r="J11" s="129"/>
      <c r="K11" s="129"/>
      <c r="L11" s="129"/>
      <c r="M11" s="129"/>
      <c r="N11" s="130"/>
      <c r="O11" s="1"/>
    </row>
    <row r="12" spans="1:15" ht="18" customHeight="1" thickBot="1">
      <c r="A12" s="122" t="s">
        <v>85</v>
      </c>
      <c r="B12" s="123"/>
      <c r="C12" s="123"/>
      <c r="D12" s="123"/>
      <c r="E12" s="123"/>
      <c r="F12" s="123"/>
      <c r="G12" s="123"/>
      <c r="H12" s="124"/>
      <c r="I12" s="133" t="s">
        <v>8</v>
      </c>
      <c r="J12" s="134"/>
      <c r="K12" s="134"/>
      <c r="L12" s="134"/>
      <c r="M12" s="134"/>
      <c r="N12" s="135"/>
      <c r="O12" s="6"/>
    </row>
    <row r="13" spans="1:15" ht="18" customHeight="1" thickBot="1">
      <c r="A13" s="125" t="s">
        <v>82</v>
      </c>
      <c r="B13" s="126"/>
      <c r="C13" s="126"/>
      <c r="D13" s="126"/>
      <c r="E13" s="126"/>
      <c r="F13" s="126"/>
      <c r="G13" s="126"/>
      <c r="H13" s="127"/>
      <c r="I13" s="128" t="s">
        <v>80</v>
      </c>
      <c r="J13" s="129"/>
      <c r="K13" s="129"/>
      <c r="L13" s="129"/>
      <c r="M13" s="129"/>
      <c r="N13" s="130"/>
      <c r="O13" s="1"/>
    </row>
    <row r="14" spans="1:15" ht="18" customHeight="1" thickBot="1">
      <c r="A14" s="122" t="s">
        <v>77</v>
      </c>
      <c r="B14" s="123"/>
      <c r="C14" s="123"/>
      <c r="D14" s="123"/>
      <c r="E14" s="123"/>
      <c r="F14" s="123"/>
      <c r="G14" s="123"/>
      <c r="H14" s="124"/>
      <c r="I14" s="133" t="s">
        <v>17</v>
      </c>
      <c r="J14" s="134"/>
      <c r="K14" s="134"/>
      <c r="L14" s="134"/>
      <c r="M14" s="134"/>
      <c r="N14" s="135"/>
      <c r="O14" s="6"/>
    </row>
    <row r="15" spans="1:15" ht="18" customHeight="1" thickBot="1">
      <c r="A15" s="125" t="s">
        <v>86</v>
      </c>
      <c r="B15" s="126"/>
      <c r="C15" s="126"/>
      <c r="D15" s="126"/>
      <c r="E15" s="126"/>
      <c r="F15" s="126"/>
      <c r="G15" s="126"/>
      <c r="H15" s="127"/>
      <c r="I15" s="128" t="s">
        <v>17</v>
      </c>
      <c r="J15" s="129"/>
      <c r="K15" s="129"/>
      <c r="L15" s="129"/>
      <c r="M15" s="129"/>
      <c r="N15" s="130"/>
      <c r="O15" s="1"/>
    </row>
    <row r="16" spans="1:15" ht="18" customHeight="1" thickBot="1">
      <c r="A16" s="122" t="s">
        <v>87</v>
      </c>
      <c r="B16" s="123"/>
      <c r="C16" s="123"/>
      <c r="D16" s="123"/>
      <c r="E16" s="123"/>
      <c r="F16" s="123"/>
      <c r="G16" s="123"/>
      <c r="H16" s="124"/>
      <c r="I16" s="133" t="s">
        <v>17</v>
      </c>
      <c r="J16" s="134"/>
      <c r="K16" s="134"/>
      <c r="L16" s="134"/>
      <c r="M16" s="134"/>
      <c r="N16" s="135"/>
      <c r="O16" s="6"/>
    </row>
    <row r="17" spans="1:15" ht="18" customHeight="1" thickBot="1">
      <c r="A17" s="125" t="s">
        <v>79</v>
      </c>
      <c r="B17" s="126"/>
      <c r="C17" s="126"/>
      <c r="D17" s="126"/>
      <c r="E17" s="126"/>
      <c r="F17" s="126"/>
      <c r="G17" s="126"/>
      <c r="H17" s="127"/>
      <c r="I17" s="128" t="s">
        <v>80</v>
      </c>
      <c r="J17" s="129"/>
      <c r="K17" s="129"/>
      <c r="L17" s="129"/>
      <c r="M17" s="129"/>
      <c r="N17" s="130"/>
      <c r="O17" s="1"/>
    </row>
    <row r="18" spans="1:15" ht="18" customHeight="1" thickBot="1">
      <c r="A18" s="122" t="s">
        <v>81</v>
      </c>
      <c r="B18" s="123"/>
      <c r="C18" s="123"/>
      <c r="D18" s="123"/>
      <c r="E18" s="123"/>
      <c r="F18" s="123"/>
      <c r="G18" s="123"/>
      <c r="H18" s="124"/>
      <c r="I18" s="133" t="s">
        <v>92</v>
      </c>
      <c r="J18" s="134"/>
      <c r="K18" s="134"/>
      <c r="L18" s="134"/>
      <c r="M18" s="134"/>
      <c r="N18" s="135"/>
      <c r="O18" s="6"/>
    </row>
    <row r="19" spans="1:15" ht="18" customHeight="1" thickBot="1">
      <c r="A19" s="125" t="s">
        <v>78</v>
      </c>
      <c r="B19" s="126"/>
      <c r="C19" s="126"/>
      <c r="D19" s="126"/>
      <c r="E19" s="126"/>
      <c r="F19" s="126"/>
      <c r="G19" s="126"/>
      <c r="H19" s="127"/>
      <c r="I19" s="128" t="s">
        <v>104</v>
      </c>
      <c r="J19" s="129"/>
      <c r="K19" s="129"/>
      <c r="L19" s="129"/>
      <c r="M19" s="129"/>
      <c r="N19" s="130"/>
      <c r="O19" s="1"/>
    </row>
    <row r="20" spans="1:15" ht="18" customHeight="1" thickBot="1">
      <c r="A20" s="122" t="s">
        <v>88</v>
      </c>
      <c r="B20" s="123"/>
      <c r="C20" s="123"/>
      <c r="D20" s="123"/>
      <c r="E20" s="123"/>
      <c r="F20" s="123"/>
      <c r="G20" s="123"/>
      <c r="H20" s="124"/>
      <c r="I20" s="133" t="s">
        <v>103</v>
      </c>
      <c r="J20" s="134"/>
      <c r="K20" s="134"/>
      <c r="L20" s="134"/>
      <c r="M20" s="134"/>
      <c r="N20" s="135"/>
      <c r="O20" s="6"/>
    </row>
    <row r="21" spans="1:15" ht="18" customHeight="1" thickBot="1">
      <c r="A21" s="125" t="s">
        <v>89</v>
      </c>
      <c r="B21" s="126"/>
      <c r="C21" s="126"/>
      <c r="D21" s="126"/>
      <c r="E21" s="126"/>
      <c r="F21" s="126"/>
      <c r="G21" s="126"/>
      <c r="H21" s="127"/>
      <c r="I21" s="128" t="s">
        <v>105</v>
      </c>
      <c r="J21" s="129"/>
      <c r="K21" s="129"/>
      <c r="L21" s="129"/>
      <c r="M21" s="129"/>
      <c r="N21" s="130"/>
      <c r="O21" s="1"/>
    </row>
    <row r="22" spans="1:15" ht="18" customHeight="1" thickBot="1">
      <c r="A22" s="122" t="s">
        <v>18</v>
      </c>
      <c r="B22" s="123"/>
      <c r="C22" s="123"/>
      <c r="D22" s="123"/>
      <c r="E22" s="123"/>
      <c r="F22" s="123"/>
      <c r="G22" s="123"/>
      <c r="H22" s="124"/>
      <c r="I22" s="133" t="s">
        <v>104</v>
      </c>
      <c r="J22" s="134"/>
      <c r="K22" s="134"/>
      <c r="L22" s="134"/>
      <c r="M22" s="134"/>
      <c r="N22" s="135"/>
      <c r="O22" s="6"/>
    </row>
    <row r="23" spans="1:15" ht="18" customHeight="1" thickBot="1">
      <c r="A23" s="125" t="s">
        <v>90</v>
      </c>
      <c r="B23" s="126"/>
      <c r="C23" s="126"/>
      <c r="D23" s="126"/>
      <c r="E23" s="126"/>
      <c r="F23" s="126"/>
      <c r="G23" s="126"/>
      <c r="H23" s="127"/>
      <c r="I23" s="128" t="s">
        <v>80</v>
      </c>
      <c r="J23" s="129"/>
      <c r="K23" s="129"/>
      <c r="L23" s="129"/>
      <c r="M23" s="129"/>
      <c r="N23" s="130"/>
      <c r="O23" s="1"/>
    </row>
    <row r="24" spans="1:15" ht="18" customHeight="1" thickBot="1">
      <c r="A24" s="122" t="s">
        <v>91</v>
      </c>
      <c r="B24" s="123"/>
      <c r="C24" s="123"/>
      <c r="D24" s="123"/>
      <c r="E24" s="123"/>
      <c r="F24" s="123"/>
      <c r="G24" s="123"/>
      <c r="H24" s="124"/>
      <c r="I24" s="133" t="s">
        <v>104</v>
      </c>
      <c r="J24" s="134"/>
      <c r="K24" s="134"/>
      <c r="L24" s="134"/>
      <c r="M24" s="134"/>
      <c r="N24" s="135"/>
      <c r="O24" s="6"/>
    </row>
    <row r="25" spans="1:15" ht="18" customHeight="1" thickBot="1">
      <c r="A25" s="125" t="s">
        <v>19</v>
      </c>
      <c r="B25" s="126"/>
      <c r="C25" s="126"/>
      <c r="D25" s="126"/>
      <c r="E25" s="126"/>
      <c r="F25" s="126"/>
      <c r="G25" s="126"/>
      <c r="H25" s="127"/>
      <c r="I25" s="128" t="s">
        <v>104</v>
      </c>
      <c r="J25" s="129"/>
      <c r="K25" s="129"/>
      <c r="L25" s="129"/>
      <c r="M25" s="129"/>
      <c r="N25" s="130"/>
      <c r="O25" s="1"/>
    </row>
    <row r="26" spans="1:15" ht="18" customHeight="1" thickBot="1">
      <c r="A26" s="122" t="s">
        <v>20</v>
      </c>
      <c r="B26" s="123"/>
      <c r="C26" s="123"/>
      <c r="D26" s="123"/>
      <c r="E26" s="123"/>
      <c r="F26" s="123"/>
      <c r="G26" s="123"/>
      <c r="H26" s="124"/>
      <c r="I26" s="133" t="s">
        <v>92</v>
      </c>
      <c r="J26" s="134"/>
      <c r="K26" s="134"/>
      <c r="L26" s="134"/>
      <c r="M26" s="134"/>
      <c r="N26" s="135"/>
      <c r="O26" s="6"/>
    </row>
    <row r="27" spans="1:15" ht="15.6">
      <c r="A27" s="8"/>
      <c r="B27" s="8"/>
      <c r="C27" s="8"/>
      <c r="D27" s="8"/>
      <c r="E27" s="7"/>
      <c r="F27" s="7"/>
      <c r="G27" s="7"/>
      <c r="H27" s="7"/>
      <c r="I27" s="8"/>
      <c r="J27" s="8"/>
      <c r="K27" s="8"/>
      <c r="L27" s="8"/>
      <c r="M27" s="8"/>
      <c r="N27" s="8"/>
      <c r="O27" s="6"/>
    </row>
    <row r="28" spans="1:15" ht="15" thickBot="1">
      <c r="A28" s="12" t="s">
        <v>1</v>
      </c>
      <c r="B28" s="12"/>
      <c r="C28" s="8"/>
      <c r="D28" s="8"/>
      <c r="E28" s="7"/>
      <c r="F28" s="7"/>
      <c r="G28" s="7"/>
      <c r="H28" s="7"/>
      <c r="I28" s="8"/>
      <c r="J28" s="8"/>
      <c r="K28" s="8"/>
      <c r="L28" s="8"/>
      <c r="M28" s="8"/>
      <c r="N28" s="8"/>
      <c r="O28" s="1"/>
    </row>
    <row r="29" spans="1:15">
      <c r="A29" s="13" t="s">
        <v>9</v>
      </c>
      <c r="B29" s="12"/>
      <c r="C29" s="8"/>
      <c r="D29" s="8"/>
      <c r="E29" s="7"/>
      <c r="F29" s="7"/>
      <c r="G29" s="7"/>
      <c r="H29" s="7"/>
      <c r="I29" s="132" t="s">
        <v>2</v>
      </c>
      <c r="J29" s="132"/>
      <c r="K29" s="132"/>
      <c r="L29" s="132"/>
      <c r="M29" s="132"/>
      <c r="N29" s="132"/>
      <c r="O29" s="1"/>
    </row>
    <row r="30" spans="1:15" ht="15" thickBot="1">
      <c r="A30" s="13" t="s">
        <v>10</v>
      </c>
      <c r="B30" s="12"/>
      <c r="C30" s="8"/>
      <c r="D30" s="8"/>
      <c r="E30" s="7"/>
      <c r="F30" s="7"/>
      <c r="G30" s="7"/>
      <c r="H30" s="7"/>
      <c r="I30" s="8"/>
      <c r="J30" s="8"/>
      <c r="K30" s="8"/>
      <c r="L30" s="8"/>
      <c r="M30" s="8"/>
      <c r="N30" s="8"/>
      <c r="O30" s="1"/>
    </row>
    <row r="31" spans="1:15">
      <c r="A31" s="13" t="s">
        <v>11</v>
      </c>
      <c r="B31" s="12"/>
      <c r="C31" s="8"/>
      <c r="D31" s="8"/>
      <c r="E31" s="7"/>
      <c r="F31" s="7"/>
      <c r="G31" s="7"/>
      <c r="H31" s="7"/>
      <c r="I31" s="132" t="s">
        <v>3</v>
      </c>
      <c r="J31" s="132"/>
      <c r="K31" s="132"/>
      <c r="L31" s="132"/>
      <c r="M31" s="132"/>
      <c r="N31" s="132"/>
      <c r="O31" s="1"/>
    </row>
    <row r="32" spans="1:15" ht="15" thickBot="1">
      <c r="A32" s="12" t="s">
        <v>4</v>
      </c>
      <c r="B32" s="12"/>
      <c r="C32" s="8"/>
      <c r="D32" s="8"/>
      <c r="E32" s="8"/>
      <c r="F32" s="8"/>
      <c r="G32" s="8"/>
      <c r="H32" s="8"/>
      <c r="I32" s="8"/>
      <c r="J32" s="8"/>
      <c r="K32" s="8"/>
      <c r="L32" s="8"/>
      <c r="M32" s="8"/>
      <c r="N32" s="8"/>
      <c r="O32" s="1"/>
    </row>
    <row r="33" spans="1:15">
      <c r="A33" s="13" t="s">
        <v>12</v>
      </c>
      <c r="B33" s="12"/>
      <c r="C33" s="8"/>
      <c r="D33" s="8"/>
      <c r="E33" s="8"/>
      <c r="F33" s="8"/>
      <c r="G33" s="8"/>
      <c r="H33" s="8"/>
      <c r="I33" s="132" t="s">
        <v>70</v>
      </c>
      <c r="J33" s="132"/>
      <c r="K33" s="132"/>
      <c r="L33" s="132"/>
      <c r="M33" s="132"/>
      <c r="N33" s="132"/>
      <c r="O33" s="1"/>
    </row>
    <row r="34" spans="1:15" ht="15" thickBot="1">
      <c r="A34" s="13" t="s">
        <v>13</v>
      </c>
      <c r="B34" s="12"/>
      <c r="C34" s="8"/>
      <c r="D34" s="8"/>
      <c r="E34" s="8"/>
      <c r="F34" s="8"/>
      <c r="G34" s="8"/>
      <c r="H34" s="8"/>
      <c r="I34" s="8"/>
      <c r="J34" s="8"/>
      <c r="K34" s="8"/>
      <c r="L34" s="8"/>
      <c r="M34" s="8"/>
      <c r="N34" s="8"/>
      <c r="O34" s="1"/>
    </row>
    <row r="35" spans="1:15">
      <c r="A35" s="13" t="s">
        <v>14</v>
      </c>
      <c r="B35" s="12"/>
      <c r="C35" s="8"/>
      <c r="D35" s="8"/>
      <c r="E35" s="8"/>
      <c r="F35" s="8"/>
      <c r="G35" s="8"/>
      <c r="H35" s="8"/>
      <c r="I35" s="132" t="s">
        <v>5</v>
      </c>
      <c r="J35" s="132"/>
      <c r="K35" s="132"/>
      <c r="L35" s="132"/>
      <c r="M35" s="132"/>
      <c r="N35" s="132"/>
      <c r="O35" s="1"/>
    </row>
    <row r="36" spans="1:15">
      <c r="A36" s="13" t="s">
        <v>15</v>
      </c>
      <c r="B36" s="12"/>
      <c r="C36" s="8"/>
      <c r="D36" s="8"/>
      <c r="E36" s="8"/>
      <c r="F36" s="8"/>
      <c r="G36" s="8"/>
      <c r="H36" s="8"/>
      <c r="I36" s="8"/>
      <c r="J36" s="8"/>
      <c r="K36" s="8"/>
      <c r="L36" s="8"/>
      <c r="M36" s="8"/>
      <c r="N36" s="8"/>
      <c r="O36" s="1"/>
    </row>
    <row r="37" spans="1:15" ht="15">
      <c r="A37" s="13" t="s">
        <v>74</v>
      </c>
      <c r="B37" s="12"/>
      <c r="C37" s="9"/>
      <c r="D37" s="8"/>
      <c r="E37" s="8"/>
      <c r="F37" s="8"/>
      <c r="G37" s="8"/>
      <c r="H37" s="8"/>
      <c r="I37" s="8"/>
      <c r="J37" s="8"/>
      <c r="K37" s="8"/>
      <c r="L37" s="8"/>
      <c r="M37" s="8"/>
      <c r="N37" s="10"/>
      <c r="O37" s="1"/>
    </row>
    <row r="38" spans="1:15">
      <c r="A38" s="13" t="s">
        <v>16</v>
      </c>
      <c r="B38" s="12"/>
      <c r="C38" s="9"/>
      <c r="D38" s="8"/>
      <c r="E38" s="8"/>
      <c r="F38" s="8"/>
      <c r="G38" s="8"/>
      <c r="H38" s="8"/>
      <c r="I38" s="8"/>
      <c r="J38" s="8"/>
      <c r="K38" s="8"/>
      <c r="L38" s="8"/>
      <c r="M38" s="8"/>
      <c r="N38" s="10"/>
      <c r="O38" s="1"/>
    </row>
    <row r="39" spans="1:15">
      <c r="A39" s="8"/>
      <c r="B39" s="8"/>
      <c r="C39" s="8"/>
      <c r="D39" s="8"/>
      <c r="E39" s="8"/>
      <c r="F39" s="8"/>
      <c r="G39" s="8"/>
      <c r="H39" s="8"/>
      <c r="I39" s="8"/>
      <c r="J39" s="8"/>
      <c r="K39" s="8"/>
      <c r="L39" s="8"/>
      <c r="M39" s="8"/>
      <c r="N39" s="8"/>
    </row>
    <row r="40" spans="1:15" ht="59.4" customHeight="1">
      <c r="A40" s="131" t="s">
        <v>6</v>
      </c>
      <c r="B40" s="131"/>
      <c r="C40" s="131"/>
      <c r="D40" s="131"/>
      <c r="E40" s="131"/>
      <c r="F40" s="131"/>
      <c r="G40" s="131"/>
      <c r="H40" s="131"/>
      <c r="I40" s="131"/>
      <c r="J40" s="131"/>
      <c r="K40" s="131"/>
      <c r="L40" s="131"/>
      <c r="M40" s="131"/>
      <c r="N40" s="131"/>
    </row>
    <row r="41" spans="1:15">
      <c r="A41" s="8"/>
      <c r="B41" s="8"/>
      <c r="C41" s="8"/>
      <c r="D41" s="8"/>
      <c r="E41" s="8"/>
      <c r="F41" s="8"/>
      <c r="G41" s="8"/>
      <c r="H41" s="8"/>
      <c r="I41" s="8"/>
      <c r="J41" s="8"/>
      <c r="K41" s="8"/>
      <c r="L41" s="8"/>
      <c r="M41" s="8"/>
      <c r="N41" s="8"/>
    </row>
    <row r="42" spans="1:15">
      <c r="A42" s="8"/>
      <c r="B42" s="8"/>
      <c r="C42" s="8"/>
      <c r="D42" s="8"/>
      <c r="E42" s="8"/>
      <c r="F42" s="8"/>
      <c r="G42" s="8"/>
      <c r="H42" s="8"/>
      <c r="I42" s="8"/>
      <c r="J42" s="8"/>
      <c r="K42" s="8"/>
      <c r="L42" s="8"/>
      <c r="M42" s="8"/>
      <c r="N42" s="8"/>
    </row>
  </sheetData>
  <mergeCells count="41">
    <mergeCell ref="A23:H23"/>
    <mergeCell ref="A22:H22"/>
    <mergeCell ref="A17:H17"/>
    <mergeCell ref="I17:N17"/>
    <mergeCell ref="A10:H10"/>
    <mergeCell ref="I10:N10"/>
    <mergeCell ref="A11:H11"/>
    <mergeCell ref="I11:N11"/>
    <mergeCell ref="A24:H24"/>
    <mergeCell ref="I16:N16"/>
    <mergeCell ref="I20:N20"/>
    <mergeCell ref="I24:N24"/>
    <mergeCell ref="I23:N23"/>
    <mergeCell ref="A20:H20"/>
    <mergeCell ref="I14:N14"/>
    <mergeCell ref="A19:H19"/>
    <mergeCell ref="A21:H21"/>
    <mergeCell ref="I21:N21"/>
    <mergeCell ref="I19:N19"/>
    <mergeCell ref="A12:H12"/>
    <mergeCell ref="I12:N12"/>
    <mergeCell ref="A18:H18"/>
    <mergeCell ref="I18:N18"/>
    <mergeCell ref="I22:N22"/>
    <mergeCell ref="A26:H26"/>
    <mergeCell ref="I26:N26"/>
    <mergeCell ref="A7:N7"/>
    <mergeCell ref="A9:N9"/>
    <mergeCell ref="A25:H25"/>
    <mergeCell ref="I25:N25"/>
    <mergeCell ref="A14:H14"/>
    <mergeCell ref="A16:H16"/>
    <mergeCell ref="A13:H13"/>
    <mergeCell ref="I13:N13"/>
    <mergeCell ref="A15:H15"/>
    <mergeCell ref="I15:N15"/>
    <mergeCell ref="A40:N40"/>
    <mergeCell ref="I29:N29"/>
    <mergeCell ref="I33:N33"/>
    <mergeCell ref="I31:N31"/>
    <mergeCell ref="I35:N35"/>
  </mergeCells>
  <phoneticPr fontId="0" type="noConversion"/>
  <hyperlinks>
    <hyperlink ref="I29:N29" location="'BASI D''ASTA e PERDITE DI RETE'!A1" display="Base d'Asta e Perdite di Rete"/>
    <hyperlink ref="I35:N35" location="'FASCE ORARIE'!A1" display="Fasce Orarie"/>
    <hyperlink ref="I31:N31" location="'OPZIONE VERDE'!A1" display="Opzione Verde"/>
    <hyperlink ref="I33:N33" location="'PUNIndex e PUN per fascia'!A1" display="PUNIndex e PUN per fascia"/>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O26"/>
  <sheetViews>
    <sheetView showGridLines="0" topLeftCell="A16" zoomScale="55" zoomScaleNormal="55" workbookViewId="0">
      <selection activeCell="K20" sqref="K20:N20"/>
    </sheetView>
  </sheetViews>
  <sheetFormatPr defaultRowHeight="14.4"/>
  <cols>
    <col min="1" max="3" width="10.44140625" style="15" customWidth="1"/>
    <col min="4" max="4" width="5" style="15" customWidth="1"/>
    <col min="5" max="5" width="11.44140625" style="15" bestFit="1" customWidth="1"/>
    <col min="6" max="6" width="8.88671875" style="15"/>
    <col min="7" max="7" width="3.6640625" style="15" customWidth="1"/>
    <col min="8" max="8" width="8.88671875" style="15"/>
    <col min="9" max="9" width="9.5546875" style="15" customWidth="1"/>
    <col min="10" max="10" width="3.6640625" style="15" customWidth="1"/>
    <col min="11" max="12" width="17.33203125" style="15" customWidth="1"/>
    <col min="13" max="14" width="18.5546875" style="15" customWidth="1"/>
    <col min="15" max="16384" width="8.88671875" style="15"/>
  </cols>
  <sheetData>
    <row r="1" spans="1:15" ht="16.95" customHeight="1" thickBot="1">
      <c r="A1" s="54"/>
      <c r="B1" s="55"/>
      <c r="C1" s="55"/>
      <c r="D1" s="55"/>
      <c r="E1" s="56"/>
      <c r="M1" s="152" t="s">
        <v>22</v>
      </c>
      <c r="N1" s="153"/>
    </row>
    <row r="2" spans="1:15" ht="16.95" customHeight="1">
      <c r="A2" s="57"/>
      <c r="B2" s="58"/>
      <c r="C2" s="58"/>
      <c r="D2" s="58"/>
      <c r="E2" s="59"/>
    </row>
    <row r="3" spans="1:15" ht="16.95" customHeight="1" thickBot="1">
      <c r="A3" s="60"/>
      <c r="B3" s="61"/>
      <c r="C3" s="61"/>
      <c r="D3" s="61"/>
      <c r="E3" s="62"/>
    </row>
    <row r="4" spans="1:15" ht="21">
      <c r="A4" s="53" t="s">
        <v>95</v>
      </c>
    </row>
    <row r="5" spans="1:15">
      <c r="A5" s="16" t="s">
        <v>7</v>
      </c>
    </row>
    <row r="6" spans="1:15" ht="15" thickBot="1"/>
    <row r="7" spans="1:15" ht="22.95" customHeight="1">
      <c r="A7" s="136" t="s">
        <v>96</v>
      </c>
      <c r="B7" s="136"/>
      <c r="C7" s="136"/>
      <c r="D7" s="136"/>
      <c r="E7" s="136"/>
      <c r="F7" s="136"/>
      <c r="G7" s="136"/>
      <c r="H7" s="136"/>
      <c r="I7" s="136"/>
      <c r="J7" s="136"/>
      <c r="K7" s="136"/>
      <c r="L7" s="136"/>
      <c r="M7" s="136"/>
      <c r="N7" s="137"/>
      <c r="O7" s="17"/>
    </row>
    <row r="8" spans="1:15" ht="15" thickBot="1"/>
    <row r="9" spans="1:15" ht="22.95" customHeight="1">
      <c r="A9" s="136" t="s">
        <v>21</v>
      </c>
      <c r="B9" s="136"/>
      <c r="C9" s="136"/>
      <c r="D9" s="136"/>
      <c r="E9" s="136"/>
      <c r="F9" s="136"/>
      <c r="G9" s="136"/>
      <c r="H9" s="136"/>
      <c r="I9" s="136"/>
      <c r="J9" s="136"/>
      <c r="K9" s="136"/>
      <c r="L9" s="136"/>
      <c r="M9" s="136"/>
      <c r="N9" s="137"/>
      <c r="O9" s="17"/>
    </row>
    <row r="10" spans="1:15" ht="15" thickBot="1"/>
    <row r="11" spans="1:15" ht="69.45" customHeight="1" thickBot="1">
      <c r="A11" s="154" t="s">
        <v>73</v>
      </c>
      <c r="B11" s="155"/>
      <c r="C11" s="155"/>
      <c r="D11" s="155"/>
      <c r="E11" s="155"/>
      <c r="F11" s="155"/>
      <c r="G11" s="155"/>
      <c r="H11" s="155"/>
      <c r="I11" s="155"/>
      <c r="J11" s="155"/>
      <c r="K11" s="155"/>
      <c r="L11" s="155"/>
      <c r="M11" s="155"/>
      <c r="N11" s="156"/>
    </row>
    <row r="12" spans="1:15" ht="15" thickBot="1"/>
    <row r="13" spans="1:15" ht="15" thickBot="1">
      <c r="A13" s="157" t="s">
        <v>23</v>
      </c>
      <c r="B13" s="158"/>
      <c r="C13" s="158"/>
      <c r="D13" s="158"/>
      <c r="E13" s="109">
        <v>1</v>
      </c>
    </row>
    <row r="15" spans="1:15" ht="52.2" customHeight="1">
      <c r="A15" s="150" t="s">
        <v>24</v>
      </c>
      <c r="B15" s="150"/>
      <c r="C15" s="150"/>
      <c r="E15" s="150" t="s">
        <v>25</v>
      </c>
      <c r="F15" s="150"/>
      <c r="H15" s="151" t="s">
        <v>27</v>
      </c>
      <c r="I15" s="151"/>
      <c r="K15" s="150" t="s">
        <v>26</v>
      </c>
      <c r="L15" s="150"/>
      <c r="M15" s="150"/>
      <c r="N15" s="150"/>
    </row>
    <row r="17" spans="1:14" ht="15" thickBot="1"/>
    <row r="18" spans="1:14" ht="169.95" customHeight="1" thickBot="1">
      <c r="A18" s="140" t="s">
        <v>28</v>
      </c>
      <c r="B18" s="141"/>
      <c r="C18" s="142"/>
      <c r="D18" s="95"/>
      <c r="E18" s="143" t="s">
        <v>123</v>
      </c>
      <c r="F18" s="144"/>
      <c r="H18" s="145">
        <v>0.8</v>
      </c>
      <c r="I18" s="146"/>
      <c r="K18" s="147"/>
      <c r="L18" s="148"/>
      <c r="M18" s="148"/>
      <c r="N18" s="149"/>
    </row>
    <row r="19" spans="1:14" ht="13.2" customHeight="1" thickBot="1">
      <c r="A19" s="105"/>
      <c r="B19" s="105"/>
      <c r="C19" s="105"/>
      <c r="D19" s="95"/>
      <c r="E19" s="106"/>
      <c r="F19" s="106"/>
      <c r="H19" s="108"/>
      <c r="I19" s="108"/>
      <c r="K19" s="107"/>
      <c r="L19" s="107"/>
      <c r="M19" s="107"/>
      <c r="N19" s="107"/>
    </row>
    <row r="20" spans="1:14" ht="169.95" customHeight="1" thickBot="1">
      <c r="A20" s="140" t="s">
        <v>99</v>
      </c>
      <c r="B20" s="141"/>
      <c r="C20" s="142"/>
      <c r="D20" s="95"/>
      <c r="E20" s="143" t="s">
        <v>100</v>
      </c>
      <c r="F20" s="144"/>
      <c r="H20" s="145">
        <v>0.9</v>
      </c>
      <c r="I20" s="146"/>
      <c r="K20" s="147"/>
      <c r="L20" s="148"/>
      <c r="M20" s="148"/>
      <c r="N20" s="149"/>
    </row>
    <row r="21" spans="1:14" ht="15" thickBot="1"/>
    <row r="22" spans="1:14" ht="169.95" customHeight="1" thickBot="1">
      <c r="A22" s="140" t="s">
        <v>107</v>
      </c>
      <c r="B22" s="141"/>
      <c r="C22" s="142"/>
      <c r="D22" s="95"/>
      <c r="E22" s="143" t="s">
        <v>106</v>
      </c>
      <c r="F22" s="144"/>
      <c r="H22" s="145">
        <v>0.9</v>
      </c>
      <c r="I22" s="146"/>
      <c r="K22" s="147"/>
      <c r="L22" s="148"/>
      <c r="M22" s="148"/>
      <c r="N22" s="149"/>
    </row>
    <row r="23" spans="1:14" ht="15" thickBot="1"/>
    <row r="24" spans="1:14" ht="169.95" customHeight="1" thickBot="1">
      <c r="A24" s="140" t="s">
        <v>119</v>
      </c>
      <c r="B24" s="141"/>
      <c r="C24" s="142"/>
      <c r="D24" s="95"/>
      <c r="E24" s="143" t="s">
        <v>120</v>
      </c>
      <c r="F24" s="144"/>
      <c r="H24" s="145" t="s">
        <v>121</v>
      </c>
      <c r="I24" s="146"/>
      <c r="K24" s="147"/>
      <c r="L24" s="148"/>
      <c r="M24" s="148"/>
      <c r="N24" s="149"/>
    </row>
    <row r="25" spans="1:14" ht="15" thickBot="1"/>
    <row r="26" spans="1:14" ht="169.95" customHeight="1" thickBot="1">
      <c r="A26" s="140" t="s">
        <v>107</v>
      </c>
      <c r="B26" s="141"/>
      <c r="C26" s="142"/>
      <c r="D26" s="95"/>
      <c r="E26" s="143" t="s">
        <v>122</v>
      </c>
      <c r="F26" s="144"/>
      <c r="H26" s="145">
        <v>0.9</v>
      </c>
      <c r="I26" s="146"/>
      <c r="K26" s="147"/>
      <c r="L26" s="148"/>
      <c r="M26" s="148"/>
      <c r="N26" s="149"/>
    </row>
  </sheetData>
  <mergeCells count="29">
    <mergeCell ref="A22:C22"/>
    <mergeCell ref="E22:F22"/>
    <mergeCell ref="H22:I22"/>
    <mergeCell ref="K22:N22"/>
    <mergeCell ref="A20:C20"/>
    <mergeCell ref="E20:F20"/>
    <mergeCell ref="H20:I20"/>
    <mergeCell ref="K20:N20"/>
    <mergeCell ref="A18:C18"/>
    <mergeCell ref="E18:F18"/>
    <mergeCell ref="H18:I18"/>
    <mergeCell ref="K18:N18"/>
    <mergeCell ref="E15:F15"/>
    <mergeCell ref="H15:I15"/>
    <mergeCell ref="M1:N1"/>
    <mergeCell ref="A7:N7"/>
    <mergeCell ref="A9:N9"/>
    <mergeCell ref="A11:N11"/>
    <mergeCell ref="A13:D13"/>
    <mergeCell ref="K15:N15"/>
    <mergeCell ref="A15:C15"/>
    <mergeCell ref="A26:C26"/>
    <mergeCell ref="E26:F26"/>
    <mergeCell ref="H26:I26"/>
    <mergeCell ref="K26:N26"/>
    <mergeCell ref="A24:C24"/>
    <mergeCell ref="E24:F24"/>
    <mergeCell ref="H24:I24"/>
    <mergeCell ref="K24:N24"/>
  </mergeCells>
  <phoneticPr fontId="0" type="noConversion"/>
  <hyperlinks>
    <hyperlink ref="M1:N1" location="SOMMARIO!A1" display="torna al SOMMARIO"/>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L47"/>
  <sheetViews>
    <sheetView showGridLines="0" topLeftCell="A10" zoomScale="85" zoomScaleNormal="85" workbookViewId="0">
      <selection activeCell="H14" sqref="H14"/>
    </sheetView>
  </sheetViews>
  <sheetFormatPr defaultRowHeight="14.4"/>
  <cols>
    <col min="1" max="3" width="17.6640625" style="15" customWidth="1"/>
    <col min="4" max="4" width="11.44140625" style="15" bestFit="1" customWidth="1"/>
    <col min="5" max="6" width="8.88671875" style="15"/>
    <col min="7" max="7" width="5.6640625" style="15" customWidth="1"/>
    <col min="8" max="11" width="17.33203125" style="15" customWidth="1"/>
    <col min="12" max="16384" width="8.88671875" style="15"/>
  </cols>
  <sheetData>
    <row r="1" spans="1:12" ht="16.95" customHeight="1" thickBot="1">
      <c r="A1" s="54"/>
      <c r="B1" s="55"/>
      <c r="C1" s="56"/>
      <c r="J1" s="152" t="s">
        <v>22</v>
      </c>
      <c r="K1" s="153"/>
    </row>
    <row r="2" spans="1:12" ht="16.95" customHeight="1">
      <c r="A2" s="57"/>
      <c r="B2" s="58"/>
      <c r="C2" s="59"/>
    </row>
    <row r="3" spans="1:12" ht="16.95" customHeight="1" thickBot="1">
      <c r="A3" s="60"/>
      <c r="B3" s="61"/>
      <c r="C3" s="62"/>
    </row>
    <row r="4" spans="1:12" ht="21">
      <c r="A4" s="53" t="s">
        <v>95</v>
      </c>
    </row>
    <row r="5" spans="1:12">
      <c r="A5" s="16" t="s">
        <v>7</v>
      </c>
    </row>
    <row r="6" spans="1:12" ht="15" thickBot="1"/>
    <row r="7" spans="1:12" ht="22.95" customHeight="1">
      <c r="A7" s="136" t="s">
        <v>96</v>
      </c>
      <c r="B7" s="136"/>
      <c r="C7" s="136"/>
      <c r="D7" s="136"/>
      <c r="E7" s="136"/>
      <c r="F7" s="136"/>
      <c r="G7" s="136"/>
      <c r="H7" s="136"/>
      <c r="I7" s="136"/>
      <c r="J7" s="136"/>
      <c r="K7" s="137"/>
      <c r="L7" s="17"/>
    </row>
    <row r="8" spans="1:12" ht="15" thickBot="1"/>
    <row r="9" spans="1:12" ht="22.95" customHeight="1">
      <c r="A9" s="136" t="s">
        <v>29</v>
      </c>
      <c r="B9" s="136"/>
      <c r="C9" s="136"/>
      <c r="D9" s="136"/>
      <c r="E9" s="136"/>
      <c r="F9" s="136"/>
      <c r="G9" s="136"/>
      <c r="H9" s="136"/>
      <c r="I9" s="136"/>
      <c r="J9" s="136"/>
      <c r="K9" s="137"/>
      <c r="L9" s="17"/>
    </row>
    <row r="11" spans="1:12" ht="15" thickBot="1"/>
    <row r="12" spans="1:12" ht="25.95" customHeight="1" thickBot="1">
      <c r="A12" s="164" t="s">
        <v>33</v>
      </c>
      <c r="B12" s="165"/>
      <c r="C12" s="166"/>
    </row>
    <row r="13" spans="1:12" ht="16.2" customHeight="1" thickBot="1">
      <c r="A13" s="20" t="s">
        <v>30</v>
      </c>
      <c r="B13" s="20" t="s">
        <v>31</v>
      </c>
      <c r="C13" s="20" t="s">
        <v>32</v>
      </c>
    </row>
    <row r="14" spans="1:12" ht="16.2" customHeight="1" thickBot="1">
      <c r="A14" s="21">
        <v>10</v>
      </c>
      <c r="B14" s="21">
        <v>10</v>
      </c>
      <c r="C14" s="21">
        <v>10</v>
      </c>
    </row>
    <row r="15" spans="1:12" ht="15.45" customHeight="1">
      <c r="A15" s="19"/>
      <c r="B15" s="19"/>
      <c r="C15" s="19"/>
    </row>
    <row r="16" spans="1:12" ht="15.45" customHeight="1">
      <c r="A16" s="22" t="s">
        <v>34</v>
      </c>
      <c r="B16" s="19"/>
      <c r="C16" s="19"/>
    </row>
    <row r="17" spans="1:11" ht="15.45" customHeight="1">
      <c r="A17" s="19"/>
      <c r="B17" s="19"/>
      <c r="C17" s="19"/>
    </row>
    <row r="18" spans="1:11" ht="15.45" customHeight="1"/>
    <row r="19" spans="1:11" ht="14.4" customHeight="1">
      <c r="A19" s="23" t="s">
        <v>35</v>
      </c>
      <c r="B19" s="24"/>
      <c r="C19" s="24"/>
      <c r="D19" s="24"/>
      <c r="H19" s="171" t="s">
        <v>75</v>
      </c>
      <c r="I19" s="171"/>
      <c r="J19" s="171"/>
      <c r="K19" s="171"/>
    </row>
    <row r="20" spans="1:11" ht="15.45" customHeight="1">
      <c r="A20" s="159" t="s">
        <v>36</v>
      </c>
      <c r="B20" s="159"/>
      <c r="C20" s="159"/>
      <c r="D20" s="159"/>
      <c r="H20" s="171"/>
      <c r="I20" s="171"/>
      <c r="J20" s="171"/>
      <c r="K20" s="171"/>
    </row>
    <row r="21" spans="1:11" ht="15.45" customHeight="1" thickBot="1">
      <c r="A21" s="167" t="s">
        <v>37</v>
      </c>
      <c r="B21" s="167"/>
      <c r="C21" s="167"/>
      <c r="D21" s="167"/>
      <c r="H21" s="172"/>
      <c r="I21" s="172"/>
      <c r="J21" s="172"/>
      <c r="K21" s="172"/>
    </row>
    <row r="22" spans="1:11" ht="15.45" customHeight="1">
      <c r="A22" s="159" t="s">
        <v>38</v>
      </c>
      <c r="B22" s="159"/>
      <c r="C22" s="159"/>
      <c r="D22" s="159"/>
      <c r="H22" s="162" t="s">
        <v>44</v>
      </c>
      <c r="I22" s="163"/>
      <c r="J22" s="173" t="s">
        <v>45</v>
      </c>
      <c r="K22" s="163"/>
    </row>
    <row r="23" spans="1:11" ht="15.45" customHeight="1">
      <c r="A23" s="168" t="s">
        <v>39</v>
      </c>
      <c r="B23" s="168"/>
      <c r="C23" s="168"/>
      <c r="D23" s="168"/>
      <c r="H23" s="160" t="s">
        <v>46</v>
      </c>
      <c r="I23" s="160"/>
      <c r="J23" s="160">
        <v>0.7</v>
      </c>
      <c r="K23" s="160"/>
    </row>
    <row r="24" spans="1:11" ht="15.45" customHeight="1">
      <c r="A24" s="159" t="s">
        <v>40</v>
      </c>
      <c r="B24" s="159"/>
      <c r="C24" s="159"/>
      <c r="D24" s="159"/>
      <c r="H24" s="161" t="s">
        <v>47</v>
      </c>
      <c r="I24" s="161"/>
      <c r="J24" s="161">
        <v>1.1000000000000001</v>
      </c>
      <c r="K24" s="161"/>
    </row>
    <row r="25" spans="1:11" ht="15.45" customHeight="1">
      <c r="A25" s="167" t="s">
        <v>41</v>
      </c>
      <c r="B25" s="167"/>
      <c r="C25" s="167"/>
      <c r="D25" s="167"/>
      <c r="H25" s="170" t="s">
        <v>48</v>
      </c>
      <c r="I25" s="170"/>
      <c r="J25" s="170">
        <v>1.8</v>
      </c>
      <c r="K25" s="170"/>
    </row>
    <row r="26" spans="1:11" ht="15.45" customHeight="1">
      <c r="A26" s="169" t="s">
        <v>42</v>
      </c>
      <c r="B26" s="169"/>
      <c r="C26" s="169"/>
      <c r="D26" s="169"/>
      <c r="H26" s="161" t="s">
        <v>49</v>
      </c>
      <c r="I26" s="161"/>
      <c r="J26" s="161">
        <v>3.8</v>
      </c>
      <c r="K26" s="161"/>
    </row>
    <row r="27" spans="1:11" ht="15.45" customHeight="1">
      <c r="A27" s="168" t="s">
        <v>43</v>
      </c>
      <c r="B27" s="168"/>
      <c r="C27" s="168"/>
      <c r="D27" s="168"/>
      <c r="H27" s="170" t="s">
        <v>50</v>
      </c>
      <c r="I27" s="170"/>
      <c r="J27" s="170">
        <v>10.4</v>
      </c>
      <c r="K27" s="170"/>
    </row>
    <row r="28" spans="1:11" ht="15.45" customHeight="1">
      <c r="H28" s="25"/>
      <c r="I28" s="25"/>
      <c r="J28" s="25"/>
      <c r="K28" s="25"/>
    </row>
    <row r="29" spans="1:11" ht="15.45" customHeight="1"/>
    <row r="30" spans="1:11" ht="15.45" customHeight="1"/>
    <row r="31" spans="1:11" ht="15.45" customHeight="1"/>
    <row r="40" ht="15.45" customHeight="1"/>
    <row r="41" ht="15.45" customHeight="1"/>
    <row r="42" ht="15.45" customHeight="1"/>
    <row r="43" ht="15.45" customHeight="1"/>
    <row r="44" ht="15.45" customHeight="1"/>
    <row r="45" ht="15.45" customHeight="1"/>
    <row r="46" ht="15.45" customHeight="1"/>
    <row r="47" ht="15.45" customHeight="1"/>
  </sheetData>
  <mergeCells count="25">
    <mergeCell ref="H23:I23"/>
    <mergeCell ref="H24:I24"/>
    <mergeCell ref="H25:I25"/>
    <mergeCell ref="H26:I26"/>
    <mergeCell ref="H27:I27"/>
    <mergeCell ref="A21:D21"/>
    <mergeCell ref="A23:D23"/>
    <mergeCell ref="A25:D25"/>
    <mergeCell ref="A26:D26"/>
    <mergeCell ref="A27:D27"/>
    <mergeCell ref="J25:K25"/>
    <mergeCell ref="J26:K26"/>
    <mergeCell ref="J27:K27"/>
    <mergeCell ref="H19:K21"/>
    <mergeCell ref="J22:K22"/>
    <mergeCell ref="A22:D22"/>
    <mergeCell ref="J23:K23"/>
    <mergeCell ref="A24:D24"/>
    <mergeCell ref="J1:K1"/>
    <mergeCell ref="A7:K7"/>
    <mergeCell ref="A9:K9"/>
    <mergeCell ref="A20:D20"/>
    <mergeCell ref="J24:K24"/>
    <mergeCell ref="H22:I22"/>
    <mergeCell ref="A12:C12"/>
  </mergeCells>
  <phoneticPr fontId="0" type="noConversion"/>
  <hyperlinks>
    <hyperlink ref="J1:K1" location="SOMMARIO!A1" display="torna al SOMMARIO"/>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N48"/>
  <sheetViews>
    <sheetView showGridLines="0" tabSelected="1" zoomScale="70" zoomScaleNormal="70" workbookViewId="0">
      <selection activeCell="K20" sqref="K20"/>
    </sheetView>
  </sheetViews>
  <sheetFormatPr defaultRowHeight="14.4"/>
  <cols>
    <col min="1" max="8" width="17.88671875" style="15" customWidth="1"/>
    <col min="9" max="9" width="15.6640625" style="15" customWidth="1"/>
    <col min="10" max="11" width="12.88671875" style="15" customWidth="1"/>
    <col min="12" max="13" width="12.6640625" style="15" customWidth="1"/>
    <col min="14" max="16384" width="8.88671875" style="15"/>
  </cols>
  <sheetData>
    <row r="1" spans="1:14" ht="16.95" customHeight="1" thickBot="1">
      <c r="A1" s="54"/>
      <c r="B1" s="55"/>
      <c r="C1" s="56"/>
      <c r="D1" s="26"/>
      <c r="E1" s="26"/>
      <c r="F1" s="26"/>
      <c r="G1" s="26"/>
      <c r="H1" s="26"/>
      <c r="I1" s="26"/>
      <c r="J1" s="26"/>
      <c r="K1" s="26"/>
      <c r="L1" s="152" t="s">
        <v>22</v>
      </c>
      <c r="M1" s="153"/>
    </row>
    <row r="2" spans="1:14" ht="16.95" customHeight="1">
      <c r="A2" s="57"/>
      <c r="B2" s="58"/>
      <c r="C2" s="59"/>
      <c r="D2" s="26"/>
      <c r="E2" s="26"/>
      <c r="F2" s="26"/>
      <c r="G2" s="26"/>
      <c r="H2" s="26"/>
      <c r="I2" s="26"/>
      <c r="J2" s="26"/>
      <c r="K2" s="26"/>
      <c r="L2" s="26"/>
    </row>
    <row r="3" spans="1:14" ht="16.95" customHeight="1" thickBot="1">
      <c r="A3" s="60"/>
      <c r="B3" s="61"/>
      <c r="C3" s="62"/>
      <c r="D3" s="26"/>
      <c r="E3" s="26"/>
      <c r="F3" s="26"/>
      <c r="G3" s="26"/>
      <c r="H3" s="26"/>
      <c r="I3" s="26"/>
      <c r="J3" s="26"/>
      <c r="K3" s="26"/>
      <c r="L3" s="26"/>
    </row>
    <row r="4" spans="1:14" ht="21">
      <c r="A4" s="53" t="s">
        <v>95</v>
      </c>
      <c r="C4" s="26"/>
      <c r="D4" s="26"/>
      <c r="E4" s="26"/>
      <c r="F4" s="26"/>
      <c r="G4" s="26"/>
      <c r="H4" s="26"/>
      <c r="I4" s="26"/>
      <c r="J4" s="26"/>
      <c r="K4" s="26"/>
      <c r="L4" s="26"/>
    </row>
    <row r="5" spans="1:14">
      <c r="A5" s="16" t="s">
        <v>7</v>
      </c>
    </row>
    <row r="6" spans="1:14" ht="15" thickBot="1"/>
    <row r="7" spans="1:14" ht="22.95" customHeight="1">
      <c r="A7" s="136" t="s">
        <v>96</v>
      </c>
      <c r="B7" s="136"/>
      <c r="C7" s="136"/>
      <c r="D7" s="136"/>
      <c r="E7" s="136"/>
      <c r="F7" s="136"/>
      <c r="G7" s="136"/>
      <c r="H7" s="136"/>
      <c r="I7" s="136"/>
      <c r="J7" s="136"/>
      <c r="K7" s="136"/>
      <c r="L7" s="136"/>
      <c r="M7" s="136"/>
      <c r="N7" s="17"/>
    </row>
    <row r="8" spans="1:14" ht="15" thickBot="1"/>
    <row r="9" spans="1:14" ht="22.95" customHeight="1">
      <c r="A9" s="136" t="s">
        <v>93</v>
      </c>
      <c r="B9" s="136"/>
      <c r="C9" s="136"/>
      <c r="D9" s="136"/>
      <c r="E9" s="136"/>
      <c r="F9" s="136"/>
      <c r="G9" s="136"/>
      <c r="H9" s="136"/>
      <c r="I9" s="136"/>
      <c r="J9" s="136"/>
      <c r="K9" s="136"/>
      <c r="L9" s="136"/>
      <c r="M9" s="136"/>
      <c r="N9" s="17"/>
    </row>
    <row r="11" spans="1:14">
      <c r="A11" s="14"/>
      <c r="B11" s="14"/>
      <c r="C11" s="14"/>
      <c r="D11" s="14"/>
      <c r="E11" s="14"/>
      <c r="F11" s="14"/>
      <c r="G11" s="14"/>
      <c r="H11" s="14"/>
      <c r="I11" s="174" t="s">
        <v>70</v>
      </c>
      <c r="J11" s="174"/>
      <c r="K11" s="174"/>
      <c r="L11" s="174"/>
      <c r="M11" s="174"/>
    </row>
    <row r="12" spans="1:14" ht="14.4" customHeight="1">
      <c r="A12" s="14"/>
      <c r="B12" s="14"/>
      <c r="C12" s="14"/>
      <c r="D12" s="14"/>
      <c r="E12" s="14"/>
      <c r="F12" s="14"/>
      <c r="G12" s="14"/>
      <c r="H12" s="14"/>
      <c r="I12" s="175"/>
      <c r="J12" s="175"/>
      <c r="K12" s="175"/>
      <c r="L12" s="175"/>
      <c r="M12" s="175"/>
    </row>
    <row r="13" spans="1:14" ht="14.4" customHeight="1">
      <c r="A13" s="14"/>
      <c r="B13" s="14"/>
      <c r="C13" s="14"/>
      <c r="D13" s="14"/>
      <c r="E13" s="14"/>
      <c r="F13" s="14"/>
      <c r="G13" s="14"/>
      <c r="H13" s="14"/>
      <c r="I13" s="176" t="s">
        <v>71</v>
      </c>
      <c r="J13" s="96" t="s">
        <v>69</v>
      </c>
      <c r="K13" s="96" t="s">
        <v>30</v>
      </c>
      <c r="L13" s="96" t="s">
        <v>31</v>
      </c>
      <c r="M13" s="96" t="s">
        <v>32</v>
      </c>
    </row>
    <row r="14" spans="1:14">
      <c r="A14" s="14"/>
      <c r="B14" s="14"/>
      <c r="C14" s="14"/>
      <c r="D14" s="14"/>
      <c r="E14" s="14"/>
      <c r="F14" s="14"/>
      <c r="G14" s="14"/>
      <c r="H14" s="14"/>
      <c r="I14" s="176"/>
      <c r="J14" s="96" t="s">
        <v>51</v>
      </c>
      <c r="K14" s="96" t="s">
        <v>51</v>
      </c>
      <c r="L14" s="96" t="s">
        <v>51</v>
      </c>
      <c r="M14" s="96" t="s">
        <v>51</v>
      </c>
    </row>
    <row r="15" spans="1:14" ht="15" customHeight="1">
      <c r="A15" s="14"/>
      <c r="B15" s="14"/>
      <c r="C15" s="14"/>
      <c r="D15" s="14"/>
      <c r="E15" s="14"/>
      <c r="F15" s="14"/>
      <c r="G15" s="14"/>
      <c r="H15" s="14"/>
      <c r="I15" s="29">
        <v>44531</v>
      </c>
      <c r="J15" s="28">
        <v>281.24</v>
      </c>
      <c r="K15" s="99">
        <v>327.5</v>
      </c>
      <c r="L15" s="99">
        <v>295.64999999999998</v>
      </c>
      <c r="M15" s="99">
        <v>242.08</v>
      </c>
    </row>
    <row r="16" spans="1:14">
      <c r="A16" s="14"/>
      <c r="B16" s="14"/>
      <c r="C16" s="14"/>
      <c r="D16" s="14"/>
      <c r="E16" s="14"/>
      <c r="F16" s="14"/>
      <c r="G16" s="14"/>
      <c r="H16" s="14"/>
      <c r="I16" s="30">
        <v>44562</v>
      </c>
      <c r="J16" s="32">
        <v>224.5</v>
      </c>
      <c r="K16" s="113">
        <v>257.19</v>
      </c>
      <c r="L16" s="113">
        <v>242.35</v>
      </c>
      <c r="M16" s="113">
        <v>196.39</v>
      </c>
    </row>
    <row r="17" spans="1:13" ht="14.4" customHeight="1">
      <c r="A17" s="14"/>
      <c r="B17" s="14"/>
      <c r="C17" s="14"/>
      <c r="D17" s="14"/>
      <c r="E17" s="14"/>
      <c r="F17" s="14"/>
      <c r="G17" s="14"/>
      <c r="H17" s="14"/>
      <c r="I17" s="29">
        <v>44593</v>
      </c>
      <c r="J17" s="28">
        <v>211.69</v>
      </c>
      <c r="K17" s="28">
        <v>224.88</v>
      </c>
      <c r="L17" s="28">
        <v>225.68</v>
      </c>
      <c r="M17" s="28">
        <v>193.65</v>
      </c>
    </row>
    <row r="18" spans="1:13" ht="15" customHeight="1">
      <c r="A18" s="14"/>
      <c r="B18" s="14"/>
      <c r="C18" s="14"/>
      <c r="D18" s="14"/>
      <c r="E18" s="14"/>
      <c r="F18" s="14"/>
      <c r="G18" s="14"/>
      <c r="H18" s="14"/>
      <c r="I18" s="30"/>
      <c r="J18" s="32"/>
      <c r="K18" s="98"/>
      <c r="L18" s="32"/>
      <c r="M18" s="32"/>
    </row>
    <row r="19" spans="1:13">
      <c r="A19" s="14"/>
      <c r="B19" s="14"/>
      <c r="C19" s="14"/>
      <c r="D19" s="14"/>
      <c r="E19" s="14"/>
      <c r="F19" s="14"/>
      <c r="G19" s="14"/>
      <c r="H19" s="14"/>
      <c r="I19" s="29"/>
      <c r="J19" s="28"/>
      <c r="K19" s="99"/>
      <c r="L19" s="28"/>
      <c r="M19" s="28"/>
    </row>
    <row r="20" spans="1:13" ht="14.4" customHeight="1">
      <c r="A20" s="14"/>
      <c r="B20" s="14"/>
      <c r="C20" s="14"/>
      <c r="D20" s="14"/>
      <c r="E20" s="14"/>
      <c r="F20" s="14"/>
      <c r="G20" s="14"/>
      <c r="H20" s="14"/>
      <c r="I20" s="30"/>
      <c r="J20" s="32"/>
      <c r="K20" s="98"/>
      <c r="L20" s="32"/>
      <c r="M20" s="32"/>
    </row>
    <row r="21" spans="1:13" ht="15" customHeight="1">
      <c r="A21" s="14"/>
      <c r="B21" s="14"/>
      <c r="C21" s="14"/>
      <c r="D21" s="14"/>
      <c r="E21" s="14"/>
      <c r="F21" s="14"/>
      <c r="G21" s="14"/>
      <c r="H21" s="14"/>
      <c r="I21" s="29"/>
      <c r="J21" s="28"/>
      <c r="K21" s="99"/>
      <c r="L21" s="28"/>
      <c r="M21" s="28"/>
    </row>
    <row r="22" spans="1:13">
      <c r="A22" s="14"/>
      <c r="B22" s="14"/>
      <c r="C22" s="14"/>
      <c r="D22" s="14"/>
      <c r="E22" s="14"/>
      <c r="F22" s="14"/>
      <c r="G22" s="14"/>
      <c r="H22" s="14"/>
      <c r="I22" s="30"/>
      <c r="J22" s="32"/>
      <c r="K22" s="98"/>
      <c r="L22" s="32"/>
      <c r="M22" s="32"/>
    </row>
    <row r="23" spans="1:13" ht="14.4" customHeight="1">
      <c r="A23" s="14"/>
      <c r="B23" s="14"/>
      <c r="C23" s="14"/>
      <c r="D23" s="14"/>
      <c r="E23" s="14"/>
      <c r="F23" s="14"/>
      <c r="G23" s="14"/>
      <c r="H23" s="14"/>
      <c r="I23" s="29"/>
      <c r="J23" s="28"/>
      <c r="K23" s="99"/>
      <c r="L23" s="28"/>
      <c r="M23" s="28"/>
    </row>
    <row r="24" spans="1:13" ht="15" customHeight="1">
      <c r="A24" s="14"/>
      <c r="B24" s="14"/>
      <c r="C24" s="14"/>
      <c r="D24" s="14"/>
      <c r="E24" s="14"/>
      <c r="F24" s="14"/>
      <c r="G24" s="14"/>
      <c r="H24" s="14"/>
      <c r="I24" s="30"/>
      <c r="J24" s="32"/>
      <c r="K24" s="98"/>
      <c r="L24" s="32"/>
      <c r="M24" s="32"/>
    </row>
    <row r="25" spans="1:13">
      <c r="A25" s="14"/>
      <c r="B25" s="14"/>
      <c r="C25" s="14"/>
      <c r="D25" s="14"/>
      <c r="E25" s="14"/>
      <c r="F25" s="14"/>
      <c r="G25" s="14"/>
      <c r="H25" s="14"/>
      <c r="I25" s="29"/>
      <c r="J25" s="28"/>
      <c r="K25" s="99"/>
      <c r="L25" s="28"/>
      <c r="M25" s="28"/>
    </row>
    <row r="26" spans="1:13" ht="15" customHeight="1">
      <c r="A26" s="14"/>
      <c r="B26" s="14"/>
      <c r="C26" s="14"/>
      <c r="D26" s="14"/>
      <c r="E26" s="14"/>
      <c r="F26" s="14"/>
      <c r="G26" s="14"/>
      <c r="H26" s="14"/>
      <c r="I26" s="30"/>
      <c r="J26" s="32"/>
      <c r="K26" s="98"/>
      <c r="L26" s="32"/>
      <c r="M26" s="32"/>
    </row>
    <row r="27" spans="1:13">
      <c r="A27" s="14"/>
      <c r="B27" s="14"/>
      <c r="C27" s="14"/>
      <c r="D27" s="14"/>
      <c r="E27" s="14"/>
      <c r="F27" s="14"/>
      <c r="G27" s="14"/>
      <c r="H27" s="14"/>
      <c r="I27" s="29"/>
      <c r="J27" s="28"/>
      <c r="K27" s="99"/>
      <c r="L27" s="28"/>
      <c r="M27" s="28"/>
    </row>
    <row r="28" spans="1:13">
      <c r="A28" s="14"/>
      <c r="B28" s="14"/>
      <c r="C28" s="14"/>
      <c r="D28" s="14"/>
      <c r="E28" s="14"/>
      <c r="F28" s="14"/>
      <c r="G28" s="14"/>
      <c r="H28" s="14"/>
      <c r="I28" s="30"/>
      <c r="J28" s="32"/>
      <c r="K28" s="98"/>
      <c r="L28" s="32"/>
      <c r="M28" s="32"/>
    </row>
    <row r="29" spans="1:13" ht="15" customHeight="1">
      <c r="A29" s="14"/>
      <c r="B29" s="14"/>
      <c r="C29" s="14"/>
      <c r="D29" s="14"/>
      <c r="E29" s="14"/>
      <c r="F29" s="14"/>
      <c r="G29" s="14"/>
      <c r="H29" s="14"/>
      <c r="I29" s="29"/>
      <c r="J29" s="28"/>
      <c r="K29" s="99"/>
      <c r="L29" s="28"/>
      <c r="M29" s="28"/>
    </row>
    <row r="30" spans="1:13">
      <c r="A30" s="14"/>
      <c r="B30" s="14"/>
      <c r="C30" s="14"/>
      <c r="D30" s="14"/>
      <c r="E30" s="14"/>
      <c r="F30" s="14"/>
      <c r="G30" s="14"/>
      <c r="H30" s="14"/>
      <c r="I30" s="30"/>
      <c r="J30" s="32"/>
      <c r="K30" s="32"/>
      <c r="L30" s="113"/>
      <c r="M30" s="32"/>
    </row>
    <row r="31" spans="1:13" ht="14.4" customHeight="1">
      <c r="A31" s="14"/>
      <c r="B31" s="14"/>
      <c r="C31" s="14"/>
      <c r="D31" s="14"/>
      <c r="E31" s="14"/>
      <c r="F31" s="14"/>
      <c r="G31" s="14"/>
      <c r="H31" s="14"/>
      <c r="I31" s="29"/>
      <c r="J31" s="28"/>
      <c r="K31" s="28"/>
      <c r="L31" s="28"/>
      <c r="M31" s="28"/>
    </row>
    <row r="32" spans="1:13">
      <c r="A32" s="14"/>
      <c r="B32" s="14"/>
      <c r="C32" s="14"/>
      <c r="D32" s="14"/>
      <c r="E32" s="14"/>
      <c r="F32" s="14"/>
      <c r="G32" s="14"/>
      <c r="H32" s="14"/>
      <c r="I32" s="110"/>
      <c r="J32" s="32"/>
      <c r="K32" s="32"/>
      <c r="L32" s="32"/>
      <c r="M32" s="32"/>
    </row>
    <row r="33" spans="1:13">
      <c r="A33" s="14"/>
      <c r="B33" s="14"/>
      <c r="C33" s="14"/>
      <c r="D33" s="14"/>
      <c r="E33" s="14"/>
      <c r="F33" s="14"/>
      <c r="G33" s="14"/>
      <c r="H33" s="14"/>
      <c r="I33" s="29"/>
      <c r="J33" s="28"/>
      <c r="K33" s="28"/>
      <c r="L33" s="28"/>
      <c r="M33" s="28"/>
    </row>
    <row r="34" spans="1:13" ht="14.4" customHeight="1">
      <c r="A34" s="14"/>
      <c r="B34" s="14"/>
      <c r="C34" s="14"/>
      <c r="D34" s="14"/>
      <c r="E34" s="14"/>
      <c r="F34" s="14"/>
      <c r="G34" s="14"/>
      <c r="H34" s="14"/>
      <c r="I34" s="110"/>
      <c r="J34" s="32"/>
      <c r="K34" s="98"/>
      <c r="L34" s="32"/>
      <c r="M34" s="32"/>
    </row>
    <row r="35" spans="1:13">
      <c r="A35" s="14"/>
      <c r="B35" s="14"/>
      <c r="C35" s="14"/>
      <c r="D35" s="14"/>
      <c r="E35" s="14"/>
      <c r="F35" s="14"/>
      <c r="G35" s="14"/>
      <c r="H35" s="14"/>
      <c r="I35" s="29"/>
      <c r="J35" s="28"/>
      <c r="K35" s="28"/>
      <c r="L35" s="28"/>
      <c r="M35" s="28"/>
    </row>
    <row r="36" spans="1:13">
      <c r="A36" s="14"/>
      <c r="B36" s="14"/>
      <c r="C36" s="14"/>
      <c r="D36" s="14"/>
      <c r="E36" s="14"/>
      <c r="F36" s="14"/>
      <c r="G36" s="14"/>
      <c r="H36" s="14"/>
      <c r="I36" s="110"/>
      <c r="J36" s="31"/>
      <c r="K36" s="97"/>
      <c r="L36" s="31"/>
      <c r="M36" s="31"/>
    </row>
    <row r="37" spans="1:13" ht="14.4" customHeight="1">
      <c r="A37" s="14"/>
      <c r="B37" s="14"/>
      <c r="C37" s="14"/>
      <c r="D37" s="14"/>
      <c r="E37" s="14"/>
      <c r="F37" s="14"/>
      <c r="G37" s="14"/>
      <c r="H37" s="14"/>
      <c r="I37" s="29"/>
      <c r="J37" s="27"/>
      <c r="K37" s="101"/>
      <c r="L37" s="27"/>
      <c r="M37" s="27"/>
    </row>
    <row r="38" spans="1:13">
      <c r="A38" s="14"/>
      <c r="B38" s="14"/>
      <c r="C38" s="14"/>
      <c r="D38" s="14"/>
      <c r="E38" s="14"/>
      <c r="F38" s="14"/>
      <c r="G38" s="14"/>
      <c r="H38" s="14"/>
      <c r="I38" s="110"/>
      <c r="J38" s="31"/>
      <c r="K38" s="100"/>
      <c r="L38" s="31"/>
      <c r="M38" s="31"/>
    </row>
    <row r="39" spans="1:13">
      <c r="A39" s="14"/>
      <c r="B39" s="14"/>
      <c r="C39" s="14"/>
      <c r="D39" s="14"/>
      <c r="E39" s="14"/>
      <c r="F39" s="14"/>
      <c r="G39" s="14"/>
      <c r="H39" s="14"/>
      <c r="I39" s="29"/>
      <c r="J39" s="27"/>
      <c r="K39" s="101"/>
      <c r="L39" s="27"/>
      <c r="M39" s="27"/>
    </row>
    <row r="40" spans="1:13" ht="14.4" customHeight="1">
      <c r="A40" s="14"/>
      <c r="B40" s="14"/>
      <c r="C40" s="14"/>
      <c r="D40" s="14"/>
      <c r="E40" s="14"/>
      <c r="F40" s="14"/>
      <c r="G40" s="14"/>
      <c r="H40" s="14"/>
      <c r="I40" s="31"/>
      <c r="J40" s="31"/>
      <c r="K40" s="97"/>
      <c r="L40" s="31"/>
      <c r="M40" s="31"/>
    </row>
    <row r="41" spans="1:13">
      <c r="A41" s="14"/>
      <c r="B41" s="14"/>
      <c r="C41" s="14"/>
      <c r="D41" s="14"/>
      <c r="E41" s="14"/>
      <c r="F41" s="14"/>
      <c r="G41" s="14"/>
      <c r="H41" s="14"/>
      <c r="I41" s="27"/>
      <c r="J41" s="27"/>
      <c r="K41" s="101"/>
      <c r="L41" s="27"/>
      <c r="M41" s="27"/>
    </row>
    <row r="42" spans="1:13">
      <c r="A42" s="14"/>
      <c r="B42" s="14"/>
      <c r="C42" s="14"/>
      <c r="D42" s="14"/>
      <c r="E42" s="14"/>
      <c r="F42" s="14"/>
      <c r="G42" s="14"/>
      <c r="H42" s="14"/>
      <c r="I42" s="31"/>
      <c r="J42" s="31"/>
      <c r="K42" s="100"/>
      <c r="L42" s="31"/>
      <c r="M42" s="31"/>
    </row>
    <row r="43" spans="1:13">
      <c r="A43" s="14"/>
      <c r="B43" s="14"/>
      <c r="C43" s="14"/>
      <c r="D43" s="14"/>
      <c r="E43" s="14"/>
      <c r="F43" s="14"/>
      <c r="G43" s="14"/>
      <c r="H43" s="14"/>
      <c r="I43" s="27"/>
      <c r="J43" s="27"/>
      <c r="K43" s="101"/>
      <c r="L43" s="27"/>
      <c r="M43" s="27"/>
    </row>
    <row r="44" spans="1:13">
      <c r="A44" s="14"/>
      <c r="B44" s="14"/>
      <c r="C44" s="14"/>
      <c r="D44" s="14"/>
      <c r="E44" s="14"/>
      <c r="F44" s="14"/>
      <c r="G44" s="14"/>
      <c r="H44" s="14"/>
      <c r="I44" s="31"/>
      <c r="J44" s="31"/>
      <c r="K44" s="97"/>
      <c r="L44" s="31"/>
      <c r="M44" s="31"/>
    </row>
    <row r="45" spans="1:13">
      <c r="A45" s="14"/>
      <c r="B45" s="14"/>
      <c r="C45" s="14"/>
      <c r="D45" s="14"/>
      <c r="E45" s="14"/>
      <c r="F45" s="14"/>
      <c r="G45" s="14"/>
      <c r="H45" s="14"/>
      <c r="I45" s="27"/>
      <c r="J45" s="27"/>
      <c r="K45" s="101"/>
      <c r="L45" s="27"/>
      <c r="M45" s="27"/>
    </row>
    <row r="46" spans="1:13">
      <c r="A46" s="14"/>
      <c r="B46" s="14"/>
      <c r="C46" s="14"/>
      <c r="D46" s="14"/>
      <c r="E46" s="14"/>
      <c r="F46" s="14"/>
      <c r="G46" s="14"/>
      <c r="H46" s="14"/>
      <c r="I46" s="31"/>
      <c r="J46" s="31"/>
      <c r="K46" s="100"/>
      <c r="L46" s="31"/>
      <c r="M46" s="31"/>
    </row>
    <row r="47" spans="1:13">
      <c r="I47" s="27"/>
      <c r="J47" s="27"/>
      <c r="K47" s="101"/>
      <c r="L47" s="27"/>
      <c r="M47" s="27"/>
    </row>
    <row r="48" spans="1:13">
      <c r="I48" s="31"/>
      <c r="J48" s="31"/>
      <c r="K48" s="97"/>
      <c r="L48" s="31"/>
      <c r="M48" s="31"/>
    </row>
  </sheetData>
  <mergeCells count="5">
    <mergeCell ref="L1:M1"/>
    <mergeCell ref="I11:M12"/>
    <mergeCell ref="I13:I14"/>
    <mergeCell ref="A7:M7"/>
    <mergeCell ref="A9:M9"/>
  </mergeCells>
  <phoneticPr fontId="0" type="noConversion"/>
  <hyperlinks>
    <hyperlink ref="L1:M1" location="SOMMARIO!A1" display="torna al SOMMARIO"/>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L67"/>
  <sheetViews>
    <sheetView showGridLines="0" zoomScale="85" zoomScaleNormal="85" workbookViewId="0">
      <selection activeCell="B14" sqref="B14:H14"/>
    </sheetView>
  </sheetViews>
  <sheetFormatPr defaultRowHeight="14.4"/>
  <cols>
    <col min="1" max="2" width="17.6640625" style="15" customWidth="1"/>
    <col min="3" max="9" width="10.44140625" style="15" customWidth="1"/>
    <col min="10" max="11" width="17.33203125" style="15" customWidth="1"/>
    <col min="12" max="16384" width="8.88671875" style="15"/>
  </cols>
  <sheetData>
    <row r="1" spans="1:12" ht="16.95" customHeight="1" thickBot="1">
      <c r="A1" s="54"/>
      <c r="B1" s="55"/>
      <c r="C1" s="56"/>
      <c r="J1" s="152" t="s">
        <v>22</v>
      </c>
      <c r="K1" s="153"/>
    </row>
    <row r="2" spans="1:12" ht="16.95" customHeight="1">
      <c r="A2" s="57"/>
      <c r="B2" s="58"/>
      <c r="C2" s="59"/>
    </row>
    <row r="3" spans="1:12" ht="16.95" customHeight="1" thickBot="1">
      <c r="A3" s="60"/>
      <c r="B3" s="61"/>
      <c r="C3" s="62"/>
    </row>
    <row r="4" spans="1:12" ht="21">
      <c r="A4" s="53" t="s">
        <v>95</v>
      </c>
    </row>
    <row r="5" spans="1:12">
      <c r="A5" s="16" t="s">
        <v>7</v>
      </c>
    </row>
    <row r="6" spans="1:12" ht="15" thickBot="1"/>
    <row r="7" spans="1:12" ht="22.95" customHeight="1">
      <c r="A7" s="136" t="s">
        <v>96</v>
      </c>
      <c r="B7" s="136"/>
      <c r="C7" s="136"/>
      <c r="D7" s="136"/>
      <c r="E7" s="136"/>
      <c r="F7" s="136"/>
      <c r="G7" s="136"/>
      <c r="H7" s="136"/>
      <c r="I7" s="136"/>
      <c r="J7" s="136"/>
      <c r="K7" s="137"/>
      <c r="L7" s="17"/>
    </row>
    <row r="8" spans="1:12" ht="15" thickBot="1"/>
    <row r="9" spans="1:12" ht="22.95" customHeight="1">
      <c r="A9" s="136" t="s">
        <v>5</v>
      </c>
      <c r="B9" s="136"/>
      <c r="C9" s="136"/>
      <c r="D9" s="136"/>
      <c r="E9" s="136"/>
      <c r="F9" s="136"/>
      <c r="G9" s="136"/>
      <c r="H9" s="136"/>
      <c r="I9" s="136"/>
      <c r="J9" s="136"/>
      <c r="K9" s="137"/>
      <c r="L9" s="17"/>
    </row>
    <row r="11" spans="1:12" ht="15.6">
      <c r="A11" s="180" t="s">
        <v>76</v>
      </c>
      <c r="B11" s="180"/>
      <c r="C11" s="180"/>
      <c r="D11" s="180"/>
      <c r="E11" s="180"/>
      <c r="F11" s="180"/>
      <c r="G11" s="180"/>
      <c r="H11" s="180"/>
    </row>
    <row r="12" spans="1:12">
      <c r="A12" s="33" t="s">
        <v>30</v>
      </c>
      <c r="B12" s="179" t="s">
        <v>53</v>
      </c>
      <c r="C12" s="179"/>
      <c r="D12" s="179"/>
      <c r="E12" s="179"/>
      <c r="F12" s="179"/>
      <c r="G12" s="179"/>
      <c r="H12" s="179"/>
    </row>
    <row r="13" spans="1:12">
      <c r="A13" s="181" t="s">
        <v>31</v>
      </c>
      <c r="B13" s="177" t="s">
        <v>54</v>
      </c>
      <c r="C13" s="177"/>
      <c r="D13" s="177"/>
      <c r="E13" s="177"/>
      <c r="F13" s="177"/>
      <c r="G13" s="177"/>
      <c r="H13" s="177"/>
    </row>
    <row r="14" spans="1:12">
      <c r="A14" s="181"/>
      <c r="B14" s="177" t="s">
        <v>55</v>
      </c>
      <c r="C14" s="177"/>
      <c r="D14" s="177"/>
      <c r="E14" s="177"/>
      <c r="F14" s="177"/>
      <c r="G14" s="177"/>
      <c r="H14" s="177"/>
    </row>
    <row r="15" spans="1:12">
      <c r="A15" s="178" t="s">
        <v>32</v>
      </c>
      <c r="B15" s="179" t="s">
        <v>56</v>
      </c>
      <c r="C15" s="179"/>
      <c r="D15" s="179"/>
      <c r="E15" s="179"/>
      <c r="F15" s="179"/>
      <c r="G15" s="179"/>
      <c r="H15" s="179"/>
    </row>
    <row r="16" spans="1:12">
      <c r="A16" s="178"/>
      <c r="B16" s="179" t="s">
        <v>57</v>
      </c>
      <c r="C16" s="179"/>
      <c r="D16" s="179"/>
      <c r="E16" s="179"/>
      <c r="F16" s="179"/>
      <c r="G16" s="179"/>
      <c r="H16" s="179"/>
    </row>
    <row r="17" spans="1:9">
      <c r="A17" s="34" t="s">
        <v>52</v>
      </c>
      <c r="B17" s="18"/>
    </row>
    <row r="19" spans="1:9" ht="15" thickBot="1"/>
    <row r="20" spans="1:9" ht="15" thickBot="1">
      <c r="A20" s="49" t="s">
        <v>58</v>
      </c>
      <c r="B20" s="50" t="s">
        <v>59</v>
      </c>
      <c r="C20" s="51" t="s">
        <v>60</v>
      </c>
      <c r="D20" s="51" t="s">
        <v>61</v>
      </c>
      <c r="E20" s="51" t="s">
        <v>62</v>
      </c>
      <c r="F20" s="51" t="s">
        <v>63</v>
      </c>
      <c r="G20" s="51" t="s">
        <v>64</v>
      </c>
      <c r="H20" s="51" t="s">
        <v>65</v>
      </c>
      <c r="I20" s="52" t="s">
        <v>66</v>
      </c>
    </row>
    <row r="21" spans="1:9">
      <c r="A21" s="45">
        <v>0</v>
      </c>
      <c r="B21" s="46">
        <v>4.1666666666666664E-2</v>
      </c>
      <c r="C21" s="47" t="s">
        <v>32</v>
      </c>
      <c r="D21" s="47" t="s">
        <v>32</v>
      </c>
      <c r="E21" s="47" t="s">
        <v>32</v>
      </c>
      <c r="F21" s="47" t="s">
        <v>32</v>
      </c>
      <c r="G21" s="47" t="s">
        <v>32</v>
      </c>
      <c r="H21" s="47" t="s">
        <v>32</v>
      </c>
      <c r="I21" s="48" t="s">
        <v>32</v>
      </c>
    </row>
    <row r="22" spans="1:9">
      <c r="A22" s="39">
        <v>4.1666666666666664E-2</v>
      </c>
      <c r="B22" s="35">
        <v>8.3333333333333329E-2</v>
      </c>
      <c r="C22" s="36" t="s">
        <v>32</v>
      </c>
      <c r="D22" s="36" t="s">
        <v>32</v>
      </c>
      <c r="E22" s="36" t="s">
        <v>32</v>
      </c>
      <c r="F22" s="36" t="s">
        <v>32</v>
      </c>
      <c r="G22" s="36" t="s">
        <v>32</v>
      </c>
      <c r="H22" s="36" t="s">
        <v>32</v>
      </c>
      <c r="I22" s="40" t="s">
        <v>32</v>
      </c>
    </row>
    <row r="23" spans="1:9">
      <c r="A23" s="39">
        <v>8.3333333333333329E-2</v>
      </c>
      <c r="B23" s="35">
        <v>0.125</v>
      </c>
      <c r="C23" s="36" t="s">
        <v>32</v>
      </c>
      <c r="D23" s="36" t="s">
        <v>32</v>
      </c>
      <c r="E23" s="36" t="s">
        <v>32</v>
      </c>
      <c r="F23" s="36" t="s">
        <v>32</v>
      </c>
      <c r="G23" s="36" t="s">
        <v>32</v>
      </c>
      <c r="H23" s="36" t="s">
        <v>32</v>
      </c>
      <c r="I23" s="40" t="s">
        <v>32</v>
      </c>
    </row>
    <row r="24" spans="1:9">
      <c r="A24" s="39">
        <v>0.125</v>
      </c>
      <c r="B24" s="35">
        <v>0.16666666666666666</v>
      </c>
      <c r="C24" s="36" t="s">
        <v>32</v>
      </c>
      <c r="D24" s="36" t="s">
        <v>32</v>
      </c>
      <c r="E24" s="36" t="s">
        <v>32</v>
      </c>
      <c r="F24" s="36" t="s">
        <v>32</v>
      </c>
      <c r="G24" s="36" t="s">
        <v>32</v>
      </c>
      <c r="H24" s="36" t="s">
        <v>32</v>
      </c>
      <c r="I24" s="40" t="s">
        <v>32</v>
      </c>
    </row>
    <row r="25" spans="1:9">
      <c r="A25" s="39">
        <v>0.16666666666666666</v>
      </c>
      <c r="B25" s="35">
        <v>0.20833333333333331</v>
      </c>
      <c r="C25" s="36" t="s">
        <v>32</v>
      </c>
      <c r="D25" s="36" t="s">
        <v>32</v>
      </c>
      <c r="E25" s="36" t="s">
        <v>32</v>
      </c>
      <c r="F25" s="36" t="s">
        <v>32</v>
      </c>
      <c r="G25" s="36" t="s">
        <v>32</v>
      </c>
      <c r="H25" s="36" t="s">
        <v>32</v>
      </c>
      <c r="I25" s="40" t="s">
        <v>32</v>
      </c>
    </row>
    <row r="26" spans="1:9">
      <c r="A26" s="39">
        <v>0.20833333333333331</v>
      </c>
      <c r="B26" s="35">
        <v>0.24999999999999997</v>
      </c>
      <c r="C26" s="36" t="s">
        <v>32</v>
      </c>
      <c r="D26" s="36" t="s">
        <v>32</v>
      </c>
      <c r="E26" s="36" t="s">
        <v>32</v>
      </c>
      <c r="F26" s="36" t="s">
        <v>32</v>
      </c>
      <c r="G26" s="36" t="s">
        <v>32</v>
      </c>
      <c r="H26" s="36" t="s">
        <v>32</v>
      </c>
      <c r="I26" s="40" t="s">
        <v>32</v>
      </c>
    </row>
    <row r="27" spans="1:9">
      <c r="A27" s="39">
        <v>0.24999999999999997</v>
      </c>
      <c r="B27" s="35">
        <v>0.29166666666666663</v>
      </c>
      <c r="C27" s="36" t="s">
        <v>32</v>
      </c>
      <c r="D27" s="36" t="s">
        <v>32</v>
      </c>
      <c r="E27" s="36" t="s">
        <v>32</v>
      </c>
      <c r="F27" s="36" t="s">
        <v>32</v>
      </c>
      <c r="G27" s="36" t="s">
        <v>32</v>
      </c>
      <c r="H27" s="36" t="s">
        <v>32</v>
      </c>
      <c r="I27" s="40" t="s">
        <v>32</v>
      </c>
    </row>
    <row r="28" spans="1:9">
      <c r="A28" s="39">
        <v>0.29166666666666663</v>
      </c>
      <c r="B28" s="35">
        <v>0.33333333333333331</v>
      </c>
      <c r="C28" s="37" t="s">
        <v>31</v>
      </c>
      <c r="D28" s="37" t="s">
        <v>31</v>
      </c>
      <c r="E28" s="37" t="s">
        <v>31</v>
      </c>
      <c r="F28" s="37" t="s">
        <v>31</v>
      </c>
      <c r="G28" s="37" t="s">
        <v>31</v>
      </c>
      <c r="H28" s="37" t="s">
        <v>31</v>
      </c>
      <c r="I28" s="40" t="s">
        <v>32</v>
      </c>
    </row>
    <row r="29" spans="1:9">
      <c r="A29" s="39">
        <v>0.33333333333333331</v>
      </c>
      <c r="B29" s="35">
        <v>0.375</v>
      </c>
      <c r="C29" s="38" t="s">
        <v>30</v>
      </c>
      <c r="D29" s="38" t="s">
        <v>30</v>
      </c>
      <c r="E29" s="38" t="s">
        <v>30</v>
      </c>
      <c r="F29" s="38" t="s">
        <v>30</v>
      </c>
      <c r="G29" s="38" t="s">
        <v>30</v>
      </c>
      <c r="H29" s="37" t="s">
        <v>31</v>
      </c>
      <c r="I29" s="40" t="s">
        <v>32</v>
      </c>
    </row>
    <row r="30" spans="1:9">
      <c r="A30" s="39">
        <v>0.375</v>
      </c>
      <c r="B30" s="35">
        <v>0.41666666666666669</v>
      </c>
      <c r="C30" s="38" t="s">
        <v>30</v>
      </c>
      <c r="D30" s="38" t="s">
        <v>30</v>
      </c>
      <c r="E30" s="38" t="s">
        <v>30</v>
      </c>
      <c r="F30" s="38" t="s">
        <v>30</v>
      </c>
      <c r="G30" s="38" t="s">
        <v>30</v>
      </c>
      <c r="H30" s="37" t="s">
        <v>31</v>
      </c>
      <c r="I30" s="40" t="s">
        <v>32</v>
      </c>
    </row>
    <row r="31" spans="1:9">
      <c r="A31" s="39">
        <v>0.41666666666666669</v>
      </c>
      <c r="B31" s="35">
        <v>0.45833333333333337</v>
      </c>
      <c r="C31" s="38" t="s">
        <v>30</v>
      </c>
      <c r="D31" s="38" t="s">
        <v>30</v>
      </c>
      <c r="E31" s="38" t="s">
        <v>30</v>
      </c>
      <c r="F31" s="38" t="s">
        <v>30</v>
      </c>
      <c r="G31" s="38" t="s">
        <v>30</v>
      </c>
      <c r="H31" s="37" t="s">
        <v>31</v>
      </c>
      <c r="I31" s="40" t="s">
        <v>32</v>
      </c>
    </row>
    <row r="32" spans="1:9">
      <c r="A32" s="39">
        <v>0.45833333333333337</v>
      </c>
      <c r="B32" s="35">
        <v>0.5</v>
      </c>
      <c r="C32" s="38" t="s">
        <v>30</v>
      </c>
      <c r="D32" s="38" t="s">
        <v>30</v>
      </c>
      <c r="E32" s="38" t="s">
        <v>30</v>
      </c>
      <c r="F32" s="38" t="s">
        <v>30</v>
      </c>
      <c r="G32" s="38" t="s">
        <v>30</v>
      </c>
      <c r="H32" s="37" t="s">
        <v>31</v>
      </c>
      <c r="I32" s="40" t="s">
        <v>32</v>
      </c>
    </row>
    <row r="33" spans="1:9">
      <c r="A33" s="39">
        <v>0.5</v>
      </c>
      <c r="B33" s="35">
        <v>0.54166666666666663</v>
      </c>
      <c r="C33" s="38" t="s">
        <v>30</v>
      </c>
      <c r="D33" s="38" t="s">
        <v>30</v>
      </c>
      <c r="E33" s="38" t="s">
        <v>30</v>
      </c>
      <c r="F33" s="38" t="s">
        <v>30</v>
      </c>
      <c r="G33" s="38" t="s">
        <v>30</v>
      </c>
      <c r="H33" s="37" t="s">
        <v>31</v>
      </c>
      <c r="I33" s="40" t="s">
        <v>32</v>
      </c>
    </row>
    <row r="34" spans="1:9">
      <c r="A34" s="39">
        <v>0.54166666666666663</v>
      </c>
      <c r="B34" s="35">
        <v>0.58333333333333326</v>
      </c>
      <c r="C34" s="38" t="s">
        <v>30</v>
      </c>
      <c r="D34" s="38" t="s">
        <v>30</v>
      </c>
      <c r="E34" s="38" t="s">
        <v>30</v>
      </c>
      <c r="F34" s="38" t="s">
        <v>30</v>
      </c>
      <c r="G34" s="38" t="s">
        <v>30</v>
      </c>
      <c r="H34" s="37" t="s">
        <v>31</v>
      </c>
      <c r="I34" s="40" t="s">
        <v>32</v>
      </c>
    </row>
    <row r="35" spans="1:9">
      <c r="A35" s="39">
        <v>0.58333333333333326</v>
      </c>
      <c r="B35" s="35">
        <v>0.62499999999999989</v>
      </c>
      <c r="C35" s="38" t="s">
        <v>30</v>
      </c>
      <c r="D35" s="38" t="s">
        <v>30</v>
      </c>
      <c r="E35" s="38" t="s">
        <v>30</v>
      </c>
      <c r="F35" s="38" t="s">
        <v>30</v>
      </c>
      <c r="G35" s="38" t="s">
        <v>30</v>
      </c>
      <c r="H35" s="37" t="s">
        <v>31</v>
      </c>
      <c r="I35" s="40" t="s">
        <v>32</v>
      </c>
    </row>
    <row r="36" spans="1:9">
      <c r="A36" s="39">
        <v>0.62499999999999989</v>
      </c>
      <c r="B36" s="35">
        <v>0.66666666666666652</v>
      </c>
      <c r="C36" s="38" t="s">
        <v>30</v>
      </c>
      <c r="D36" s="38" t="s">
        <v>30</v>
      </c>
      <c r="E36" s="38" t="s">
        <v>30</v>
      </c>
      <c r="F36" s="38" t="s">
        <v>30</v>
      </c>
      <c r="G36" s="38" t="s">
        <v>30</v>
      </c>
      <c r="H36" s="37" t="s">
        <v>31</v>
      </c>
      <c r="I36" s="40" t="s">
        <v>32</v>
      </c>
    </row>
    <row r="37" spans="1:9">
      <c r="A37" s="39">
        <v>0.66666666666666652</v>
      </c>
      <c r="B37" s="35">
        <v>0.70833333333333315</v>
      </c>
      <c r="C37" s="38" t="s">
        <v>30</v>
      </c>
      <c r="D37" s="38" t="s">
        <v>30</v>
      </c>
      <c r="E37" s="38" t="s">
        <v>30</v>
      </c>
      <c r="F37" s="38" t="s">
        <v>30</v>
      </c>
      <c r="G37" s="38" t="s">
        <v>30</v>
      </c>
      <c r="H37" s="37" t="s">
        <v>31</v>
      </c>
      <c r="I37" s="40" t="s">
        <v>32</v>
      </c>
    </row>
    <row r="38" spans="1:9">
      <c r="A38" s="39">
        <v>0.70833333333333315</v>
      </c>
      <c r="B38" s="35">
        <v>0.74999999999999978</v>
      </c>
      <c r="C38" s="38" t="s">
        <v>30</v>
      </c>
      <c r="D38" s="38" t="s">
        <v>30</v>
      </c>
      <c r="E38" s="38" t="s">
        <v>30</v>
      </c>
      <c r="F38" s="38" t="s">
        <v>30</v>
      </c>
      <c r="G38" s="38" t="s">
        <v>30</v>
      </c>
      <c r="H38" s="37" t="s">
        <v>31</v>
      </c>
      <c r="I38" s="40" t="s">
        <v>32</v>
      </c>
    </row>
    <row r="39" spans="1:9">
      <c r="A39" s="39">
        <v>0.74999999999999978</v>
      </c>
      <c r="B39" s="35">
        <v>0.79166666666666641</v>
      </c>
      <c r="C39" s="38" t="s">
        <v>30</v>
      </c>
      <c r="D39" s="38" t="s">
        <v>30</v>
      </c>
      <c r="E39" s="38" t="s">
        <v>30</v>
      </c>
      <c r="F39" s="38" t="s">
        <v>30</v>
      </c>
      <c r="G39" s="38" t="s">
        <v>30</v>
      </c>
      <c r="H39" s="37" t="s">
        <v>31</v>
      </c>
      <c r="I39" s="40" t="s">
        <v>32</v>
      </c>
    </row>
    <row r="40" spans="1:9">
      <c r="A40" s="39">
        <v>0.79166666666666641</v>
      </c>
      <c r="B40" s="35">
        <v>0.83333333333333304</v>
      </c>
      <c r="C40" s="37" t="s">
        <v>31</v>
      </c>
      <c r="D40" s="37" t="s">
        <v>31</v>
      </c>
      <c r="E40" s="37" t="s">
        <v>31</v>
      </c>
      <c r="F40" s="37" t="s">
        <v>31</v>
      </c>
      <c r="G40" s="37" t="s">
        <v>31</v>
      </c>
      <c r="H40" s="37" t="s">
        <v>31</v>
      </c>
      <c r="I40" s="40" t="s">
        <v>32</v>
      </c>
    </row>
    <row r="41" spans="1:9">
      <c r="A41" s="39">
        <v>0.83333333333333304</v>
      </c>
      <c r="B41" s="35">
        <v>0.87499999999999967</v>
      </c>
      <c r="C41" s="37" t="s">
        <v>31</v>
      </c>
      <c r="D41" s="37" t="s">
        <v>31</v>
      </c>
      <c r="E41" s="37" t="s">
        <v>31</v>
      </c>
      <c r="F41" s="37" t="s">
        <v>31</v>
      </c>
      <c r="G41" s="37" t="s">
        <v>31</v>
      </c>
      <c r="H41" s="37" t="s">
        <v>31</v>
      </c>
      <c r="I41" s="40" t="s">
        <v>32</v>
      </c>
    </row>
    <row r="42" spans="1:9">
      <c r="A42" s="39">
        <v>0.87499999999999967</v>
      </c>
      <c r="B42" s="35">
        <v>0.9166666666666663</v>
      </c>
      <c r="C42" s="37" t="s">
        <v>31</v>
      </c>
      <c r="D42" s="37" t="s">
        <v>31</v>
      </c>
      <c r="E42" s="37" t="s">
        <v>31</v>
      </c>
      <c r="F42" s="37" t="s">
        <v>31</v>
      </c>
      <c r="G42" s="37" t="s">
        <v>31</v>
      </c>
      <c r="H42" s="37" t="s">
        <v>31</v>
      </c>
      <c r="I42" s="40" t="s">
        <v>32</v>
      </c>
    </row>
    <row r="43" spans="1:9">
      <c r="A43" s="39">
        <v>0.9166666666666663</v>
      </c>
      <c r="B43" s="35">
        <v>0.95833333333333293</v>
      </c>
      <c r="C43" s="37" t="s">
        <v>31</v>
      </c>
      <c r="D43" s="37" t="s">
        <v>31</v>
      </c>
      <c r="E43" s="37" t="s">
        <v>31</v>
      </c>
      <c r="F43" s="37" t="s">
        <v>31</v>
      </c>
      <c r="G43" s="37" t="s">
        <v>31</v>
      </c>
      <c r="H43" s="37" t="s">
        <v>31</v>
      </c>
      <c r="I43" s="40" t="s">
        <v>32</v>
      </c>
    </row>
    <row r="44" spans="1:9" ht="15" thickBot="1">
      <c r="A44" s="41">
        <v>0.95833333333333293</v>
      </c>
      <c r="B44" s="42">
        <v>0.99999999999999956</v>
      </c>
      <c r="C44" s="43" t="s">
        <v>32</v>
      </c>
      <c r="D44" s="43" t="s">
        <v>32</v>
      </c>
      <c r="E44" s="43" t="s">
        <v>32</v>
      </c>
      <c r="F44" s="43" t="s">
        <v>32</v>
      </c>
      <c r="G44" s="43" t="s">
        <v>32</v>
      </c>
      <c r="H44" s="43" t="s">
        <v>32</v>
      </c>
      <c r="I44" s="44" t="s">
        <v>32</v>
      </c>
    </row>
    <row r="60" ht="15.45" customHeight="1"/>
    <row r="61" ht="15.45" customHeight="1"/>
    <row r="62" ht="15.45" customHeight="1"/>
    <row r="63" ht="15.45" customHeight="1"/>
    <row r="64" ht="15.45" customHeight="1"/>
    <row r="65" ht="15.45" customHeight="1"/>
    <row r="66" ht="15.45" customHeight="1"/>
    <row r="67" ht="15.45" customHeight="1"/>
  </sheetData>
  <mergeCells count="11">
    <mergeCell ref="B13:H13"/>
    <mergeCell ref="B14:H14"/>
    <mergeCell ref="A15:A16"/>
    <mergeCell ref="B15:H15"/>
    <mergeCell ref="B16:H16"/>
    <mergeCell ref="J1:K1"/>
    <mergeCell ref="A7:K7"/>
    <mergeCell ref="A9:K9"/>
    <mergeCell ref="A11:H11"/>
    <mergeCell ref="B12:H12"/>
    <mergeCell ref="A13:A14"/>
  </mergeCells>
  <phoneticPr fontId="0" type="noConversion"/>
  <hyperlinks>
    <hyperlink ref="J1:K1" location="SOMMARIO!A1" display="torna al SOMMAR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+SOMMARIO!A10</f>
        <v xml:space="preserve">Lotto 1: Valle d’Aosta, Piemonte </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114</v>
      </c>
      <c r="D11" s="189"/>
      <c r="E11" s="83"/>
      <c r="H11" s="72"/>
      <c r="I11" s="72"/>
      <c r="J11" s="72"/>
      <c r="K11" s="72"/>
      <c r="L11" s="72"/>
      <c r="M11" s="72"/>
      <c r="N11" s="72"/>
      <c r="O11" s="72"/>
      <c r="P11" s="72"/>
      <c r="Q11" s="72"/>
      <c r="R11" s="73"/>
    </row>
    <row r="12" spans="1:26" s="26" customFormat="1" ht="15.45" customHeight="1">
      <c r="A12" s="187" t="s">
        <v>3</v>
      </c>
      <c r="B12" s="187"/>
      <c r="C12" s="188" t="s">
        <v>115</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1.8</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1.8</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1.8</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1.8</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 Valle d’Aosta, Piemonte -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+SOMMARIO!A11</f>
        <v xml:space="preserve">Lotto 2: Province di Milano e Lodi </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116</v>
      </c>
      <c r="D11" s="189"/>
      <c r="E11" s="83"/>
      <c r="H11" s="72"/>
      <c r="I11" s="72"/>
      <c r="J11" s="72"/>
      <c r="K11" s="72"/>
      <c r="L11" s="72"/>
      <c r="M11" s="72"/>
      <c r="N11" s="72"/>
      <c r="O11" s="72"/>
      <c r="P11" s="72"/>
      <c r="Q11" s="72"/>
      <c r="R11" s="73"/>
    </row>
    <row r="12" spans="1:26" s="26" customFormat="1" ht="15.45" customHeight="1">
      <c r="A12" s="187" t="s">
        <v>3</v>
      </c>
      <c r="B12" s="187"/>
      <c r="C12" s="188" t="s">
        <v>98</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1.6</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1.6</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1.6</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1.6</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2: Province di Milano e Lodi -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+SOMMARIO!A12</f>
        <v xml:space="preserve">Lotto 3: Lombardia escluse le Province di Milano e Lodi                             </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112</v>
      </c>
      <c r="D11" s="189"/>
      <c r="E11" s="83"/>
      <c r="H11" s="72"/>
      <c r="I11" s="72"/>
      <c r="J11" s="72"/>
      <c r="K11" s="72"/>
      <c r="L11" s="72"/>
      <c r="M11" s="72"/>
      <c r="N11" s="72"/>
      <c r="O11" s="72"/>
      <c r="P11" s="72"/>
      <c r="Q11" s="72"/>
      <c r="R11" s="73"/>
    </row>
    <row r="12" spans="1:26" s="26" customFormat="1" ht="15.45" customHeight="1">
      <c r="A12" s="187" t="s">
        <v>3</v>
      </c>
      <c r="B12" s="187"/>
      <c r="C12" s="188" t="s">
        <v>98</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1.46</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1.46</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1.46</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1.46</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3: Lombardia escluse le Province di Milano e Lodi                             -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+SOMMARIO!A13</f>
        <v>Lotto 4: Trentino Alto Adige, Friuli Venezia Giulia</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101</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1.6</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1.6</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1.6</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1.6</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4: Trentino Alto Adige, Friuli Venezia Giulia-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+SOMMARIO!A14</f>
        <v>Lotto 5: Veneto</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108</v>
      </c>
      <c r="D11" s="189"/>
      <c r="E11" s="83"/>
      <c r="H11" s="72"/>
      <c r="I11" s="72"/>
      <c r="J11" s="72"/>
      <c r="K11" s="72"/>
      <c r="L11" s="72"/>
      <c r="M11" s="72"/>
      <c r="N11" s="72"/>
      <c r="O11" s="72"/>
      <c r="P11" s="72"/>
      <c r="Q11" s="72"/>
      <c r="R11" s="73"/>
    </row>
    <row r="12" spans="1:26" s="26" customFormat="1" ht="15.45" customHeight="1">
      <c r="A12" s="187" t="s">
        <v>3</v>
      </c>
      <c r="B12" s="187"/>
      <c r="C12" s="188" t="s">
        <v>98</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1.96</v>
      </c>
      <c r="D17" s="72"/>
      <c r="E17" s="84" t="e">
        <f ca="1">_xlfn.IFNA($C$17+VLOOKUP(E$16,'PUNIndex e PUN per fascia'!$I:$M,2,FALSE),"")</f>
        <v>#NAME?</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1.96</v>
      </c>
      <c r="D18" s="72"/>
      <c r="E18" s="102" t="e">
        <f ca="1">_xlfn.IFNA($C$18+VLOOKUP(E$16,'PUNIndex e PUN per fascia'!$I:$M,3,FALSE),"")</f>
        <v>#NAME?</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1.96</v>
      </c>
      <c r="D19" s="72"/>
      <c r="E19" s="103" t="e">
        <f ca="1">_xlfn.IFNA($C$19+VLOOKUP(E$16,'PUNIndex e PUN per fascia'!$I:$M,4,FALSE),"")</f>
        <v>#NAME?</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1.96</v>
      </c>
      <c r="D20" s="72"/>
      <c r="E20" s="104" t="e">
        <f ca="1">_xlfn.IFNA($C$20+VLOOKUP(E$16,'PUNIndex e PUN per fascia'!$I:$M,5,FALSE),"")</f>
        <v>#NAME?</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5: Veneto-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+SOMMARIO!A15</f>
        <v xml:space="preserve">Lotto 6: Emilia Romagna </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117</v>
      </c>
      <c r="D11" s="189"/>
      <c r="E11" s="83"/>
      <c r="H11" s="72"/>
      <c r="I11" s="72"/>
      <c r="J11" s="72"/>
      <c r="K11" s="72"/>
      <c r="L11" s="72"/>
      <c r="M11" s="72"/>
      <c r="N11" s="72"/>
      <c r="O11" s="72"/>
      <c r="P11" s="72"/>
      <c r="Q11" s="72"/>
      <c r="R11" s="73"/>
    </row>
    <row r="12" spans="1:26" s="26" customFormat="1" ht="15.45" customHeight="1">
      <c r="A12" s="187" t="s">
        <v>3</v>
      </c>
      <c r="B12" s="187"/>
      <c r="C12" s="188" t="s">
        <v>98</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1.94</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1.94</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1.94</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1.94</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6: Emilia Romagna -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dimension ref="A1:Z27"/>
  <sheetViews>
    <sheetView showGridLines="0" zoomScale="55" zoomScaleNormal="55" workbookViewId="0">
      <selection activeCell="L33" sqref="L33"/>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+SOMMARIO!A16</f>
        <v xml:space="preserve">Lotto 7: Sardegna, Liguria </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97</v>
      </c>
      <c r="D11" s="189"/>
      <c r="E11" s="83"/>
      <c r="H11" s="72"/>
      <c r="I11" s="72"/>
      <c r="J11" s="72"/>
      <c r="K11" s="72"/>
      <c r="L11" s="72"/>
      <c r="M11" s="72"/>
      <c r="N11" s="72"/>
      <c r="O11" s="72"/>
      <c r="P11" s="72"/>
      <c r="Q11" s="72"/>
      <c r="R11" s="73"/>
    </row>
    <row r="12" spans="1:26" s="26" customFormat="1" ht="15.45" customHeight="1">
      <c r="A12" s="187" t="s">
        <v>3</v>
      </c>
      <c r="B12" s="187"/>
      <c r="C12" s="188" t="s">
        <v>98</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1.53</v>
      </c>
      <c r="D17" s="72"/>
      <c r="E17" s="84" t="e">
        <f ca="1">_xlfn.IFNA($C$17+VLOOKUP(E$16,'PUNIndex e PUN per fascia'!$I:$M,2,FALSE),"")</f>
        <v>#NAME?</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1.53</v>
      </c>
      <c r="D18" s="72"/>
      <c r="E18" s="102" t="e">
        <f ca="1">_xlfn.IFNA($C$18+VLOOKUP(E$16,'PUNIndex e PUN per fascia'!$I:$M,3,FALSE),"")</f>
        <v>#NAME?</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1.53</v>
      </c>
      <c r="D19" s="72"/>
      <c r="E19" s="103" t="e">
        <f ca="1">_xlfn.IFNA($C$19+VLOOKUP(E$16,'PUNIndex e PUN per fascia'!$I:$M,4,FALSE),"")</f>
        <v>#NAME?</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1.53</v>
      </c>
      <c r="D20" s="72"/>
      <c r="E20" s="104" t="e">
        <f ca="1">_xlfn.IFNA($C$20+VLOOKUP(E$16,'PUNIndex e PUN per fascia'!$I:$M,5,FALSE),"")</f>
        <v>#NAME?</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7: Sardegna, Liguria -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2:B12"/>
    <mergeCell ref="C12:D12"/>
    <mergeCell ref="A15:C15"/>
    <mergeCell ref="Q1:R1"/>
    <mergeCell ref="A7:R7"/>
    <mergeCell ref="A9:R9"/>
    <mergeCell ref="A11:B11"/>
    <mergeCell ref="C11:D11"/>
  </mergeCells>
  <phoneticPr fontId="0" type="noConversion"/>
  <hyperlinks>
    <hyperlink ref="Q1:R1" location="SOMMARIO!A1" display="torna al SOMMARIO"/>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dimension ref="A1:Z27"/>
  <sheetViews>
    <sheetView showGridLines="0" zoomScale="55" zoomScaleNormal="55"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+SOMMARIO!A17</f>
        <v>Lotto 8: Toscana</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112</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1.66</v>
      </c>
      <c r="D17" s="72"/>
      <c r="E17" s="84"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1.66</v>
      </c>
      <c r="D18" s="72"/>
      <c r="E18" s="102"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1.66</v>
      </c>
      <c r="D19" s="72"/>
      <c r="E19" s="103"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1.66</v>
      </c>
      <c r="D20" s="72"/>
      <c r="E20" s="104"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8: Toscana-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dimension ref="A1:Z27"/>
  <sheetViews>
    <sheetView showGridLines="0" zoomScale="55" zoomScaleNormal="55"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+SOMMARIO!A18</f>
        <v>Lotto 9: Umbria, Marche</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101</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1.3</v>
      </c>
      <c r="D17" s="72"/>
      <c r="E17" s="84"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1.3</v>
      </c>
      <c r="D18" s="72"/>
      <c r="E18" s="102"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1.3</v>
      </c>
      <c r="D19" s="72"/>
      <c r="E19" s="103"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1.3</v>
      </c>
      <c r="D20" s="72"/>
      <c r="E20" s="104"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9: Umbria, Marche-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dimension ref="A1:Z27"/>
  <sheetViews>
    <sheetView showGridLines="0" zoomScale="55" zoomScaleNormal="55"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+SOMMARIO!A19</f>
        <v>Lotto 10: Provincia di Roma</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109</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2.15</v>
      </c>
      <c r="D17" s="72"/>
      <c r="E17" s="84" t="e">
        <f ca="1">_xlfn.IFNA($C$17+VLOOKUP(E$16,'PUNIndex e PUN per fascia'!$I:$M,2,FALSE),"")</f>
        <v>#NAME?</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2.15</v>
      </c>
      <c r="D18" s="72"/>
      <c r="E18" s="102" t="e">
        <f ca="1">_xlfn.IFNA($C$18+VLOOKUP(E$16,'PUNIndex e PUN per fascia'!$I:$M,3,FALSE),"")</f>
        <v>#NAME?</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2.15</v>
      </c>
      <c r="D19" s="72"/>
      <c r="E19" s="103" t="e">
        <f ca="1">_xlfn.IFNA($C$19+VLOOKUP(E$16,'PUNIndex e PUN per fascia'!$I:$M,4,FALSE),"")</f>
        <v>#NAME?</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2.15</v>
      </c>
      <c r="D20" s="72"/>
      <c r="E20" s="104" t="e">
        <f ca="1">_xlfn.IFNA($C$20+VLOOKUP(E$16,'PUNIndex e PUN per fascia'!$I:$M,5,FALSE),"")</f>
        <v>#NAME?</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10: Provincia di Roma-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dimension ref="A1:Z27"/>
  <sheetViews>
    <sheetView showGridLines="0" topLeftCell="A4"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+SOMMARIO!A20</f>
        <v xml:space="preserve">Lotto 11: Lazio esclusa la Provincia di Roma </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114</v>
      </c>
      <c r="D11" s="189"/>
      <c r="E11" s="83"/>
      <c r="H11" s="72"/>
      <c r="I11" s="72"/>
      <c r="J11" s="72"/>
      <c r="K11" s="72"/>
      <c r="L11" s="72"/>
      <c r="M11" s="72"/>
      <c r="N11" s="72"/>
      <c r="O11" s="72"/>
      <c r="P11" s="72"/>
      <c r="Q11" s="72"/>
      <c r="R11" s="73"/>
    </row>
    <row r="12" spans="1:26" s="26" customFormat="1" ht="15.45" customHeight="1">
      <c r="A12" s="187" t="s">
        <v>3</v>
      </c>
      <c r="B12" s="187"/>
      <c r="C12" s="188" t="s">
        <v>118</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1.45</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1.45</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1.45</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1.45</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11: Lazio esclusa la Provincia di Roma -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+SOMMARIO!A21</f>
        <v>Lotto 12: Abruzzo, Molise</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101</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1.25</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1.25</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1.25</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1.25</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12: Abruzzo, Molise-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dimension ref="A1:Z27"/>
  <sheetViews>
    <sheetView showGridLines="0" zoomScale="55" zoomScaleNormal="55"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+SOMMARIO!A22</f>
        <v>Lotto 13: Campania</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110</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4.46</v>
      </c>
      <c r="D17" s="72"/>
      <c r="E17" s="84" t="e">
        <f ca="1">_xlfn.IFNA($C$17+VLOOKUP(E$16,'PUNIndex e PUN per fascia'!$I:$M,2,FALSE),"")</f>
        <v>#NAME?</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4.46</v>
      </c>
      <c r="D18" s="72"/>
      <c r="E18" s="102" t="e">
        <f ca="1">_xlfn.IFNA($C$18+VLOOKUP(E$16,'PUNIndex e PUN per fascia'!$I:$M,3,FALSE),"")</f>
        <v>#NAME?</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4.46</v>
      </c>
      <c r="D19" s="72"/>
      <c r="E19" s="103" t="e">
        <f ca="1">_xlfn.IFNA($C$19+VLOOKUP(E$16,'PUNIndex e PUN per fascia'!$I:$M,4,FALSE),"")</f>
        <v>#NAME?</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4.46</v>
      </c>
      <c r="D20" s="72"/>
      <c r="E20" s="104" t="e">
        <f ca="1">_xlfn.IFNA($C$20+VLOOKUP(E$16,'PUNIndex e PUN per fascia'!$I:$M,5,FALSE),"")</f>
        <v>#NAME?</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13: Campania-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+SOMMARIO!A23</f>
        <v>Lotto 14: Puglia, Basilicata</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112</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2.16</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2.16</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2.16</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2.16</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14: Puglia, Basilicata-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dimension ref="A1:Z27"/>
  <sheetViews>
    <sheetView showGridLines="0" zoomScale="70" zoomScaleNormal="70"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+SOMMARIO!A24</f>
        <v xml:space="preserve">Lotto 15: Calabria </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112</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2.7</v>
      </c>
      <c r="D17" s="72"/>
      <c r="E17" s="118" t="s">
        <v>113</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2.7</v>
      </c>
      <c r="D18" s="72"/>
      <c r="E18" s="119" t="s">
        <v>113</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2.7</v>
      </c>
      <c r="D19" s="72"/>
      <c r="E19" s="120" t="s">
        <v>113</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2.7</v>
      </c>
      <c r="D20" s="72"/>
      <c r="E20" s="121" t="s">
        <v>113</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15: Calabria -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dimension ref="A1:Z27"/>
  <sheetViews>
    <sheetView showGridLines="0" zoomScale="55" zoomScaleNormal="55"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+SOMMARIO!A25</f>
        <v>Lotto 16: Sicilia</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111</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2.86</v>
      </c>
      <c r="D17" s="72"/>
      <c r="E17" s="84" t="e">
        <f ca="1">_xlfn.IFNA($C$17+VLOOKUP(E$16,'PUNIndex e PUN per fascia'!$I:$M,2,FALSE),"")</f>
        <v>#NAME?</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2.86</v>
      </c>
      <c r="D18" s="72"/>
      <c r="E18" s="102" t="e">
        <f ca="1">_xlfn.IFNA($C$18+VLOOKUP(E$16,'PUNIndex e PUN per fascia'!$I:$M,3,FALSE),"")</f>
        <v>#NAME?</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2.86</v>
      </c>
      <c r="D19" s="72"/>
      <c r="E19" s="103" t="e">
        <f ca="1">_xlfn.IFNA($C$19+VLOOKUP(E$16,'PUNIndex e PUN per fascia'!$I:$M,4,FALSE),"")</f>
        <v>#NAME?</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2.86</v>
      </c>
      <c r="D20" s="72"/>
      <c r="E20" s="104" t="e">
        <f ca="1">_xlfn.IFNA($C$20+VLOOKUP(E$16,'PUNIndex e PUN per fascia'!$I:$M,5,FALSE),"")</f>
        <v>#NAME?</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16: Sicilia-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dimension ref="A1:Z27"/>
  <sheetViews>
    <sheetView showGridLines="0" zoomScale="55" zoomScaleNormal="55" workbookViewId="0">
      <selection activeCell="B14" sqref="B14:H14"/>
    </sheetView>
  </sheetViews>
  <sheetFormatPr defaultColWidth="9.6640625" defaultRowHeight="14.4"/>
  <cols>
    <col min="1" max="1" width="3.109375" style="15" customWidth="1"/>
    <col min="2" max="2" width="25.109375" style="15" customWidth="1"/>
    <col min="3" max="3" width="19.6640625" style="15" customWidth="1"/>
    <col min="4" max="4" width="2.33203125" style="15" customWidth="1"/>
    <col min="5" max="16384" width="9.6640625" style="15"/>
  </cols>
  <sheetData>
    <row r="1" spans="1:26" ht="16.95" customHeight="1" thickBot="1">
      <c r="A1" s="87"/>
      <c r="B1" s="88"/>
      <c r="C1" s="89"/>
      <c r="D1" s="91"/>
      <c r="E1" s="92"/>
      <c r="F1" s="26"/>
      <c r="Q1" s="152" t="s">
        <v>22</v>
      </c>
      <c r="R1" s="153"/>
    </row>
    <row r="2" spans="1:26" ht="16.95" customHeight="1" thickBot="1">
      <c r="A2" s="75"/>
      <c r="B2" s="76"/>
      <c r="C2" s="90"/>
      <c r="D2" s="93"/>
      <c r="E2" s="92"/>
      <c r="F2" s="26"/>
    </row>
    <row r="3" spans="1:26" ht="4.2" customHeight="1" thickBot="1">
      <c r="A3" s="75"/>
      <c r="B3" s="76"/>
      <c r="C3" s="76"/>
      <c r="D3" s="94"/>
      <c r="E3" s="92"/>
      <c r="F3" s="26"/>
    </row>
    <row r="4" spans="1:26" ht="21">
      <c r="A4" s="53" t="s">
        <v>95</v>
      </c>
      <c r="B4" s="53"/>
      <c r="D4" s="26"/>
      <c r="E4" s="26"/>
      <c r="F4" s="26"/>
    </row>
    <row r="5" spans="1:26">
      <c r="A5" s="16" t="s">
        <v>7</v>
      </c>
      <c r="B5" s="16"/>
    </row>
    <row r="6" spans="1:26" ht="6" customHeight="1"/>
    <row r="7" spans="1:26" ht="22.95" customHeight="1">
      <c r="A7" s="185" t="s">
        <v>96</v>
      </c>
      <c r="B7" s="185"/>
      <c r="C7" s="185"/>
      <c r="D7" s="185"/>
      <c r="E7" s="185"/>
      <c r="F7" s="185"/>
      <c r="G7" s="185"/>
      <c r="H7" s="185"/>
      <c r="I7" s="185"/>
      <c r="J7" s="185"/>
      <c r="K7" s="185"/>
      <c r="L7" s="185"/>
      <c r="M7" s="185"/>
      <c r="N7" s="185"/>
      <c r="O7" s="185"/>
      <c r="P7" s="185"/>
      <c r="Q7" s="185"/>
      <c r="R7" s="186"/>
      <c r="S7" s="17"/>
    </row>
    <row r="8" spans="1:26" ht="8.4" customHeight="1"/>
    <row r="9" spans="1:26" ht="22.95" customHeight="1">
      <c r="A9" s="185" t="str">
        <f ca="1">+SOMMARIO!A26</f>
        <v>Lotto 17: Italia</v>
      </c>
      <c r="B9" s="185"/>
      <c r="C9" s="185"/>
      <c r="D9" s="185"/>
      <c r="E9" s="185"/>
      <c r="F9" s="185"/>
      <c r="G9" s="185"/>
      <c r="H9" s="185"/>
      <c r="I9" s="185"/>
      <c r="J9" s="185"/>
      <c r="K9" s="185"/>
      <c r="L9" s="185"/>
      <c r="M9" s="185"/>
      <c r="N9" s="185"/>
      <c r="O9" s="185"/>
      <c r="P9" s="185"/>
      <c r="Q9" s="185"/>
      <c r="R9" s="186"/>
      <c r="S9" s="17"/>
    </row>
    <row r="10" spans="1:26" s="26" customFormat="1" ht="9.6" customHeight="1">
      <c r="B10" s="72"/>
      <c r="C10" s="72"/>
      <c r="D10" s="72"/>
      <c r="E10" s="72"/>
      <c r="F10" s="72"/>
      <c r="G10" s="72"/>
      <c r="H10" s="72"/>
      <c r="I10" s="72"/>
      <c r="J10" s="72"/>
      <c r="K10" s="72"/>
      <c r="L10" s="72"/>
      <c r="M10" s="72"/>
      <c r="N10" s="72"/>
      <c r="O10" s="72"/>
      <c r="P10" s="72"/>
      <c r="Q10" s="72"/>
      <c r="R10" s="72"/>
      <c r="S10" s="73"/>
    </row>
    <row r="11" spans="1:26" s="26" customFormat="1" ht="15.45" customHeight="1">
      <c r="A11" s="187" t="s">
        <v>67</v>
      </c>
      <c r="B11" s="187"/>
      <c r="C11" s="188" t="s">
        <v>101</v>
      </c>
      <c r="D11" s="189"/>
      <c r="E11" s="83"/>
      <c r="H11" s="72"/>
      <c r="I11" s="72"/>
      <c r="J11" s="72"/>
      <c r="K11" s="72"/>
      <c r="L11" s="72"/>
      <c r="M11" s="72"/>
      <c r="N11" s="72"/>
      <c r="O11" s="72"/>
      <c r="P11" s="72"/>
      <c r="Q11" s="72"/>
      <c r="R11" s="73"/>
    </row>
    <row r="12" spans="1:26" s="26" customFormat="1" ht="15.45" customHeight="1">
      <c r="A12" s="187" t="s">
        <v>3</v>
      </c>
      <c r="B12" s="187"/>
      <c r="C12" s="188" t="s">
        <v>102</v>
      </c>
      <c r="D12" s="189"/>
      <c r="E12" s="83"/>
      <c r="F12" s="72"/>
      <c r="G12" s="72"/>
      <c r="H12" s="72"/>
      <c r="I12" s="72"/>
      <c r="J12" s="72"/>
      <c r="K12" s="72"/>
      <c r="L12" s="72"/>
      <c r="M12" s="72"/>
      <c r="N12" s="72"/>
      <c r="O12" s="72"/>
      <c r="P12" s="72"/>
      <c r="Q12" s="72"/>
      <c r="R12" s="73"/>
    </row>
    <row r="13" spans="1:26" s="26" customFormat="1">
      <c r="R13" s="73"/>
    </row>
    <row r="14" spans="1:26" s="26" customFormat="1" ht="16.2" thickBot="1">
      <c r="D14" s="83"/>
      <c r="E14" s="83"/>
      <c r="F14" s="72"/>
      <c r="G14" s="72"/>
      <c r="H14" s="72"/>
      <c r="I14" s="72"/>
      <c r="J14" s="72"/>
      <c r="K14" s="72"/>
      <c r="L14" s="72"/>
      <c r="M14" s="72"/>
      <c r="N14" s="72"/>
      <c r="O14" s="72"/>
      <c r="P14" s="72"/>
      <c r="Q14" s="72"/>
    </row>
    <row r="15" spans="1:26" s="26" customFormat="1" ht="18.600000000000001" thickBot="1">
      <c r="A15" s="182" t="s">
        <v>94</v>
      </c>
      <c r="B15" s="183"/>
      <c r="C15" s="184"/>
      <c r="D15" s="72"/>
    </row>
    <row r="16" spans="1:26" s="26" customFormat="1" ht="34.200000000000003" customHeight="1">
      <c r="A16" s="82"/>
      <c r="B16" s="78" t="s">
        <v>68</v>
      </c>
      <c r="C16" s="79" t="s">
        <v>72</v>
      </c>
      <c r="D16" s="72"/>
      <c r="E16" s="117">
        <v>44531</v>
      </c>
      <c r="F16" s="117">
        <v>44562</v>
      </c>
      <c r="G16" s="117">
        <v>44593</v>
      </c>
      <c r="H16" s="117">
        <v>44621</v>
      </c>
      <c r="I16" s="117">
        <v>44652</v>
      </c>
      <c r="J16" s="117">
        <v>44682</v>
      </c>
      <c r="K16" s="117">
        <v>44713</v>
      </c>
      <c r="L16" s="117">
        <v>44743</v>
      </c>
      <c r="M16" s="117">
        <v>44774</v>
      </c>
      <c r="N16" s="117">
        <v>44805</v>
      </c>
      <c r="O16" s="117">
        <v>44835</v>
      </c>
      <c r="P16" s="117">
        <v>44866</v>
      </c>
      <c r="Q16" s="117">
        <v>44896</v>
      </c>
      <c r="S16" s="26" t="e">
        <f ca="1">_xlfn.IFNA($C$17+VLOOKUP(S$14,'PUNIndex e PUN per fascia'!$I:$M,2,FALSE),"")</f>
        <v>#NAME?</v>
      </c>
      <c r="T16" s="26" t="e">
        <f ca="1">_xlfn.IFNA($C$17+VLOOKUP(T$14,'PUNIndex e PUN per fascia'!$I:$M,2,FALSE),"")</f>
        <v>#NAME?</v>
      </c>
      <c r="U16" s="26" t="e">
        <f ca="1">_xlfn.IFNA($C$17+VLOOKUP(U$14,'PUNIndex e PUN per fascia'!$I:$M,2,FALSE),"")</f>
        <v>#NAME?</v>
      </c>
      <c r="V16" s="26" t="e">
        <f ca="1">_xlfn.IFNA($C$17+VLOOKUP(V$14,'PUNIndex e PUN per fascia'!$I:$M,2,FALSE),"")</f>
        <v>#NAME?</v>
      </c>
      <c r="W16" s="26" t="e">
        <f ca="1">_xlfn.IFNA($C$17+VLOOKUP(W$14,'PUNIndex e PUN per fascia'!$I:$M,2,FALSE),"")</f>
        <v>#NAME?</v>
      </c>
      <c r="X16" s="26" t="e">
        <f ca="1">_xlfn.IFNA($C$17+VLOOKUP(X$14,'PUNIndex e PUN per fascia'!$I:$M,2,FALSE),"")</f>
        <v>#NAME?</v>
      </c>
      <c r="Y16" s="26" t="e">
        <f ca="1">_xlfn.IFNA($C$17+VLOOKUP(Y$14,'PUNIndex e PUN per fascia'!$I:$M,2,FALSE),"")</f>
        <v>#NAME?</v>
      </c>
      <c r="Z16" s="26" t="e">
        <f ca="1">_xlfn.IFNA($C$17+VLOOKUP(Z$14,'PUNIndex e PUN per fascia'!$I:$M,2,FALSE),"")</f>
        <v>#NAME?</v>
      </c>
    </row>
    <row r="17" spans="1:26" s="26" customFormat="1" ht="25.2" customHeight="1">
      <c r="A17" s="82"/>
      <c r="B17" s="77" t="s">
        <v>69</v>
      </c>
      <c r="C17" s="112">
        <v>1.72</v>
      </c>
      <c r="D17" s="72"/>
      <c r="E17" s="84" t="e">
        <f ca="1">_xlfn.IFNA($C$17+VLOOKUP(E$16,'PUNIndex e PUN per fascia'!$I:$M,2,FALSE),"")</f>
        <v>#NAME?</v>
      </c>
      <c r="F17" s="84" t="e">
        <f ca="1">_xlfn.IFNA($C$17+VLOOKUP(F$16,'PUNIndex e PUN per fascia'!$I:$M,2,FALSE),"")</f>
        <v>#NAME?</v>
      </c>
      <c r="G17" s="84" t="e">
        <f ca="1">_xlfn.IFNA($C$17+VLOOKUP(G$16,'PUNIndex e PUN per fascia'!$I:$M,2,FALSE),"")</f>
        <v>#NAME?</v>
      </c>
      <c r="H17" s="84" t="e">
        <f ca="1">_xlfn.IFNA($C$17+VLOOKUP(H$16,'PUNIndex e PUN per fascia'!$I:$M,2,FALSE),"")</f>
        <v>#NAME?</v>
      </c>
      <c r="I17" s="84" t="e">
        <f ca="1">_xlfn.IFNA($C$17+VLOOKUP(I$16,'PUNIndex e PUN per fascia'!$I:$M,2,FALSE),"")</f>
        <v>#NAME?</v>
      </c>
      <c r="J17" s="84" t="e">
        <f ca="1">_xlfn.IFNA($C$17+VLOOKUP(J$16,'PUNIndex e PUN per fascia'!$I:$M,2,FALSE),"")</f>
        <v>#NAME?</v>
      </c>
      <c r="K17" s="84" t="e">
        <f ca="1">_xlfn.IFNA($C$17+VLOOKUP(K$16,'PUNIndex e PUN per fascia'!$I:$M,2,FALSE),"")</f>
        <v>#NAME?</v>
      </c>
      <c r="L17" s="84" t="e">
        <f ca="1">_xlfn.IFNA($C$17+VLOOKUP(L$16,'PUNIndex e PUN per fascia'!$I:$M,2,FALSE),"")</f>
        <v>#NAME?</v>
      </c>
      <c r="M17" s="84" t="e">
        <f ca="1">_xlfn.IFNA($C$17+VLOOKUP(M$16,'PUNIndex e PUN per fascia'!$I:$M,2,FALSE),"")</f>
        <v>#NAME?</v>
      </c>
      <c r="N17" s="84" t="e">
        <f ca="1">_xlfn.IFNA($C$17+VLOOKUP(N$16,'PUNIndex e PUN per fascia'!$I:$M,2,FALSE),"")</f>
        <v>#NAME?</v>
      </c>
      <c r="O17" s="84" t="e">
        <f ca="1">_xlfn.IFNA($C$17+VLOOKUP(O$16,'PUNIndex e PUN per fascia'!$I:$M,2,FALSE),"")</f>
        <v>#NAME?</v>
      </c>
      <c r="P17" s="84" t="e">
        <f ca="1">_xlfn.IFNA($C$17+VLOOKUP(P$16,'PUNIndex e PUN per fascia'!$I:$M,2,FALSE),"")</f>
        <v>#NAME?</v>
      </c>
      <c r="Q17" s="84" t="e">
        <f ca="1">_xlfn.IFNA($C$17+VLOOKUP(Q$16,'PUNIndex e PUN per fascia'!$I:$M,2,FALSE),"")</f>
        <v>#NAME?</v>
      </c>
      <c r="R17" s="26" t="e">
        <f ca="1">_xlfn.IFNA($C$17+VLOOKUP(R$14,'PUNIndex e PUN per fascia'!$I:$M,2,FALSE),"")</f>
        <v>#NAME?</v>
      </c>
      <c r="S17" s="26" t="e">
        <f ca="1">_xlfn.IFNA($C$18+VLOOKUP(S$14,'PUNIndex e PUN per fascia'!$I:$M,3,FALSE),"")</f>
        <v>#NAME?</v>
      </c>
      <c r="T17" s="26" t="e">
        <f ca="1">_xlfn.IFNA($C$18+VLOOKUP(T$14,'PUNIndex e PUN per fascia'!$I:$M,3,FALSE),"")</f>
        <v>#NAME?</v>
      </c>
      <c r="U17" s="26" t="e">
        <f ca="1">_xlfn.IFNA($C$18+VLOOKUP(U$14,'PUNIndex e PUN per fascia'!$I:$M,3,FALSE),"")</f>
        <v>#NAME?</v>
      </c>
      <c r="V17" s="26" t="e">
        <f ca="1">_xlfn.IFNA($C$18+VLOOKUP(V$14,'PUNIndex e PUN per fascia'!$I:$M,3,FALSE),"")</f>
        <v>#NAME?</v>
      </c>
      <c r="W17" s="26" t="e">
        <f ca="1">_xlfn.IFNA($C$18+VLOOKUP(W$14,'PUNIndex e PUN per fascia'!$I:$M,3,FALSE),"")</f>
        <v>#NAME?</v>
      </c>
      <c r="X17" s="26" t="e">
        <f ca="1">_xlfn.IFNA($C$18+VLOOKUP(X$14,'PUNIndex e PUN per fascia'!$I:$M,3,FALSE),"")</f>
        <v>#NAME?</v>
      </c>
      <c r="Y17" s="26" t="e">
        <f ca="1">_xlfn.IFNA($C$18+VLOOKUP(Y$14,'PUNIndex e PUN per fascia'!$I:$M,3,FALSE),"")</f>
        <v>#NAME?</v>
      </c>
      <c r="Z17" s="26" t="e">
        <f ca="1">_xlfn.IFNA($C$18+VLOOKUP(Z$14,'PUNIndex e PUN per fascia'!$I:$M,3,FALSE),"")</f>
        <v>#NAME?</v>
      </c>
    </row>
    <row r="18" spans="1:26" s="26" customFormat="1" ht="25.2" customHeight="1">
      <c r="A18" s="114"/>
      <c r="B18" s="85" t="s">
        <v>30</v>
      </c>
      <c r="C18" s="85">
        <v>1.72</v>
      </c>
      <c r="D18" s="72"/>
      <c r="E18" s="102" t="e">
        <f ca="1">_xlfn.IFNA($C$18+VLOOKUP(E$16,'PUNIndex e PUN per fascia'!$I:$M,3,FALSE),"")</f>
        <v>#NAME?</v>
      </c>
      <c r="F18" s="102" t="e">
        <f ca="1">_xlfn.IFNA($C$18+VLOOKUP(F$16,'PUNIndex e PUN per fascia'!$I:$M,3,FALSE),"")</f>
        <v>#NAME?</v>
      </c>
      <c r="G18" s="102" t="e">
        <f ca="1">_xlfn.IFNA($C$18+VLOOKUP(G$16,'PUNIndex e PUN per fascia'!$I:$M,3,FALSE),"")</f>
        <v>#NAME?</v>
      </c>
      <c r="H18" s="102" t="e">
        <f ca="1">_xlfn.IFNA($C$18+VLOOKUP(H$16,'PUNIndex e PUN per fascia'!$I:$M,3,FALSE),"")</f>
        <v>#NAME?</v>
      </c>
      <c r="I18" s="102" t="e">
        <f ca="1">_xlfn.IFNA($C$18+VLOOKUP(I$16,'PUNIndex e PUN per fascia'!$I:$M,3,FALSE),"")</f>
        <v>#NAME?</v>
      </c>
      <c r="J18" s="102" t="e">
        <f ca="1">_xlfn.IFNA($C$18+VLOOKUP(J$16,'PUNIndex e PUN per fascia'!$I:$M,3,FALSE),"")</f>
        <v>#NAME?</v>
      </c>
      <c r="K18" s="102" t="e">
        <f ca="1">_xlfn.IFNA($C$18+VLOOKUP(K$16,'PUNIndex e PUN per fascia'!$I:$M,3,FALSE),"")</f>
        <v>#NAME?</v>
      </c>
      <c r="L18" s="102" t="e">
        <f ca="1">_xlfn.IFNA($C$18+VLOOKUP(L$16,'PUNIndex e PUN per fascia'!$I:$M,3,FALSE),"")</f>
        <v>#NAME?</v>
      </c>
      <c r="M18" s="102" t="e">
        <f ca="1">_xlfn.IFNA($C$18+VLOOKUP(M$16,'PUNIndex e PUN per fascia'!$I:$M,3,FALSE),"")</f>
        <v>#NAME?</v>
      </c>
      <c r="N18" s="102" t="e">
        <f ca="1">_xlfn.IFNA($C$18+VLOOKUP(N$16,'PUNIndex e PUN per fascia'!$I:$M,3,FALSE),"")</f>
        <v>#NAME?</v>
      </c>
      <c r="O18" s="102" t="e">
        <f ca="1">_xlfn.IFNA($C$18+VLOOKUP(O$16,'PUNIndex e PUN per fascia'!$I:$M,3,FALSE),"")</f>
        <v>#NAME?</v>
      </c>
      <c r="P18" s="102" t="e">
        <f ca="1">_xlfn.IFNA($C$18+VLOOKUP(P$16,'PUNIndex e PUN per fascia'!$I:$M,3,FALSE),"")</f>
        <v>#NAME?</v>
      </c>
      <c r="Q18" s="102" t="e">
        <f ca="1">_xlfn.IFNA($C$18+VLOOKUP(Q$16,'PUNIndex e PUN per fascia'!$I:$M,3,FALSE),"")</f>
        <v>#NAME?</v>
      </c>
      <c r="R18" s="26" t="e">
        <f ca="1">_xlfn.IFNA($C$18+VLOOKUP(R$14,'PUNIndex e PUN per fascia'!$I:$M,3,FALSE),"")</f>
        <v>#NAME?</v>
      </c>
      <c r="S18" s="26" t="e">
        <f ca="1">_xlfn.IFNA($C$19+VLOOKUP(S$14,'PUNIndex e PUN per fascia'!$I:$M,4,FALSE),"")</f>
        <v>#NAME?</v>
      </c>
      <c r="T18" s="26" t="e">
        <f ca="1">_xlfn.IFNA($C$19+VLOOKUP(T$14,'PUNIndex e PUN per fascia'!$I:$M,4,FALSE),"")</f>
        <v>#NAME?</v>
      </c>
      <c r="U18" s="26" t="e">
        <f ca="1">_xlfn.IFNA($C$19+VLOOKUP(U$14,'PUNIndex e PUN per fascia'!$I:$M,4,FALSE),"")</f>
        <v>#NAME?</v>
      </c>
      <c r="V18" s="26" t="e">
        <f ca="1">_xlfn.IFNA($C$19+VLOOKUP(V$14,'PUNIndex e PUN per fascia'!$I:$M,4,FALSE),"")</f>
        <v>#NAME?</v>
      </c>
      <c r="W18" s="26" t="e">
        <f ca="1">_xlfn.IFNA($C$19+VLOOKUP(W$14,'PUNIndex e PUN per fascia'!$I:$M,4,FALSE),"")</f>
        <v>#NAME?</v>
      </c>
      <c r="X18" s="26" t="e">
        <f ca="1">_xlfn.IFNA($C$19+VLOOKUP(X$14,'PUNIndex e PUN per fascia'!$I:$M,4,FALSE),"")</f>
        <v>#NAME?</v>
      </c>
      <c r="Y18" s="26" t="e">
        <f ca="1">_xlfn.IFNA($C$19+VLOOKUP(Y$14,'PUNIndex e PUN per fascia'!$I:$M,4,FALSE),"")</f>
        <v>#NAME?</v>
      </c>
      <c r="Z18" s="26" t="e">
        <f ca="1">_xlfn.IFNA($C$19+VLOOKUP(Z$14,'PUNIndex e PUN per fascia'!$I:$M,4,FALSE),"")</f>
        <v>#NAME?</v>
      </c>
    </row>
    <row r="19" spans="1:26" s="26" customFormat="1" ht="25.2" customHeight="1">
      <c r="A19" s="115"/>
      <c r="B19" s="74" t="s">
        <v>31</v>
      </c>
      <c r="C19" s="111">
        <v>1.72</v>
      </c>
      <c r="D19" s="72"/>
      <c r="E19" s="103" t="e">
        <f ca="1">_xlfn.IFNA($C$19+VLOOKUP(E$16,'PUNIndex e PUN per fascia'!$I:$M,4,FALSE),"")</f>
        <v>#NAME?</v>
      </c>
      <c r="F19" s="103" t="e">
        <f ca="1">_xlfn.IFNA($C$19+VLOOKUP(F$16,'PUNIndex e PUN per fascia'!$I:$M,4,FALSE),"")</f>
        <v>#NAME?</v>
      </c>
      <c r="G19" s="103" t="e">
        <f ca="1">_xlfn.IFNA($C$19+VLOOKUP(G$16,'PUNIndex e PUN per fascia'!$I:$M,4,FALSE),"")</f>
        <v>#NAME?</v>
      </c>
      <c r="H19" s="103" t="e">
        <f ca="1">_xlfn.IFNA($C$19+VLOOKUP(H$16,'PUNIndex e PUN per fascia'!$I:$M,4,FALSE),"")</f>
        <v>#NAME?</v>
      </c>
      <c r="I19" s="103" t="e">
        <f ca="1">_xlfn.IFNA($C$19+VLOOKUP(I$16,'PUNIndex e PUN per fascia'!$I:$M,4,FALSE),"")</f>
        <v>#NAME?</v>
      </c>
      <c r="J19" s="103" t="e">
        <f ca="1">_xlfn.IFNA($C$19+VLOOKUP(J$16,'PUNIndex e PUN per fascia'!$I:$M,4,FALSE),"")</f>
        <v>#NAME?</v>
      </c>
      <c r="K19" s="103" t="e">
        <f ca="1">_xlfn.IFNA($C$19+VLOOKUP(K$16,'PUNIndex e PUN per fascia'!$I:$M,4,FALSE),"")</f>
        <v>#NAME?</v>
      </c>
      <c r="L19" s="103" t="e">
        <f ca="1">_xlfn.IFNA($C$19+VLOOKUP(L$16,'PUNIndex e PUN per fascia'!$I:$M,4,FALSE),"")</f>
        <v>#NAME?</v>
      </c>
      <c r="M19" s="103" t="e">
        <f ca="1">_xlfn.IFNA($C$19+VLOOKUP(M$16,'PUNIndex e PUN per fascia'!$I:$M,4,FALSE),"")</f>
        <v>#NAME?</v>
      </c>
      <c r="N19" s="103" t="e">
        <f ca="1">_xlfn.IFNA($C$19+VLOOKUP(N$16,'PUNIndex e PUN per fascia'!$I:$M,4,FALSE),"")</f>
        <v>#NAME?</v>
      </c>
      <c r="O19" s="103" t="e">
        <f ca="1">_xlfn.IFNA($C$19+VLOOKUP(O$16,'PUNIndex e PUN per fascia'!$I:$M,4,FALSE),"")</f>
        <v>#NAME?</v>
      </c>
      <c r="P19" s="103" t="e">
        <f ca="1">_xlfn.IFNA($C$19+VLOOKUP(P$16,'PUNIndex e PUN per fascia'!$I:$M,4,FALSE),"")</f>
        <v>#NAME?</v>
      </c>
      <c r="Q19" s="103" t="e">
        <f ca="1">_xlfn.IFNA($C$19+VLOOKUP(Q$16,'PUNIndex e PUN per fascia'!$I:$M,4,FALSE),"")</f>
        <v>#NAME?</v>
      </c>
      <c r="R19" s="26" t="e">
        <f ca="1">_xlfn.IFNA($C$19+VLOOKUP(R$14,'PUNIndex e PUN per fascia'!$I:$M,4,FALSE),"")</f>
        <v>#NAME?</v>
      </c>
      <c r="S19" s="26" t="e">
        <f ca="1">_xlfn.IFNA($C$20+VLOOKUP(S$14,'PUNIndex e PUN per fascia'!$I:$M,5,FALSE),"")</f>
        <v>#NAME?</v>
      </c>
      <c r="T19" s="26" t="e">
        <f ca="1">_xlfn.IFNA($C$20+VLOOKUP(T$14,'PUNIndex e PUN per fascia'!$I:$M,5,FALSE),"")</f>
        <v>#NAME?</v>
      </c>
      <c r="U19" s="26" t="e">
        <f ca="1">_xlfn.IFNA($C$20+VLOOKUP(U$14,'PUNIndex e PUN per fascia'!$I:$M,5,FALSE),"")</f>
        <v>#NAME?</v>
      </c>
      <c r="V19" s="26" t="e">
        <f ca="1">_xlfn.IFNA($C$20+VLOOKUP(V$14,'PUNIndex e PUN per fascia'!$I:$M,5,FALSE),"")</f>
        <v>#NAME?</v>
      </c>
      <c r="W19" s="26" t="e">
        <f ca="1">_xlfn.IFNA($C$20+VLOOKUP(W$14,'PUNIndex e PUN per fascia'!$I:$M,5,FALSE),"")</f>
        <v>#NAME?</v>
      </c>
      <c r="X19" s="26" t="e">
        <f ca="1">_xlfn.IFNA($C$20+VLOOKUP(X$14,'PUNIndex e PUN per fascia'!$I:$M,5,FALSE),"")</f>
        <v>#NAME?</v>
      </c>
      <c r="Y19" s="26" t="e">
        <f ca="1">_xlfn.IFNA($C$20+VLOOKUP(Y$14,'PUNIndex e PUN per fascia'!$I:$M,5,FALSE),"")</f>
        <v>#NAME?</v>
      </c>
      <c r="Z19" s="26" t="e">
        <f ca="1">_xlfn.IFNA($C$20+VLOOKUP(Z$14,'PUNIndex e PUN per fascia'!$I:$M,5,FALSE),"")</f>
        <v>#NAME?</v>
      </c>
    </row>
    <row r="20" spans="1:26" s="26" customFormat="1" ht="16.2" thickBot="1">
      <c r="A20" s="116"/>
      <c r="B20" s="86" t="s">
        <v>32</v>
      </c>
      <c r="C20" s="85">
        <v>1.72</v>
      </c>
      <c r="D20" s="72"/>
      <c r="E20" s="104" t="e">
        <f ca="1">_xlfn.IFNA($C$20+VLOOKUP(E$16,'PUNIndex e PUN per fascia'!$I:$M,5,FALSE),"")</f>
        <v>#NAME?</v>
      </c>
      <c r="F20" s="104" t="e">
        <f ca="1">_xlfn.IFNA($C$20+VLOOKUP(F$16,'PUNIndex e PUN per fascia'!$I:$M,5,FALSE),"")</f>
        <v>#NAME?</v>
      </c>
      <c r="G20" s="104" t="e">
        <f ca="1">_xlfn.IFNA($C$20+VLOOKUP(G$16,'PUNIndex e PUN per fascia'!$I:$M,5,FALSE),"")</f>
        <v>#NAME?</v>
      </c>
      <c r="H20" s="104" t="e">
        <f ca="1">_xlfn.IFNA($C$20+VLOOKUP(H$16,'PUNIndex e PUN per fascia'!$I:$M,5,FALSE),"")</f>
        <v>#NAME?</v>
      </c>
      <c r="I20" s="104" t="e">
        <f ca="1">_xlfn.IFNA($C$20+VLOOKUP(I$16,'PUNIndex e PUN per fascia'!$I:$M,5,FALSE),"")</f>
        <v>#NAME?</v>
      </c>
      <c r="J20" s="104" t="e">
        <f ca="1">_xlfn.IFNA($C$20+VLOOKUP(J$16,'PUNIndex e PUN per fascia'!$I:$M,5,FALSE),"")</f>
        <v>#NAME?</v>
      </c>
      <c r="K20" s="104" t="e">
        <f ca="1">_xlfn.IFNA($C$20+VLOOKUP(K$16,'PUNIndex e PUN per fascia'!$I:$M,5,FALSE),"")</f>
        <v>#NAME?</v>
      </c>
      <c r="L20" s="104" t="e">
        <f ca="1">_xlfn.IFNA($C$20+VLOOKUP(L$16,'PUNIndex e PUN per fascia'!$I:$M,5,FALSE),"")</f>
        <v>#NAME?</v>
      </c>
      <c r="M20" s="104" t="e">
        <f ca="1">_xlfn.IFNA($C$20+VLOOKUP(M$16,'PUNIndex e PUN per fascia'!$I:$M,5,FALSE),"")</f>
        <v>#NAME?</v>
      </c>
      <c r="N20" s="104" t="e">
        <f ca="1">_xlfn.IFNA($C$20+VLOOKUP(N$16,'PUNIndex e PUN per fascia'!$I:$M,5,FALSE),"")</f>
        <v>#NAME?</v>
      </c>
      <c r="O20" s="104" t="e">
        <f ca="1">_xlfn.IFNA($C$20+VLOOKUP(O$16,'PUNIndex e PUN per fascia'!$I:$M,5,FALSE),"")</f>
        <v>#NAME?</v>
      </c>
      <c r="P20" s="104" t="e">
        <f ca="1">_xlfn.IFNA($C$20+VLOOKUP(P$16,'PUNIndex e PUN per fascia'!$I:$M,5,FALSE),"")</f>
        <v>#NAME?</v>
      </c>
      <c r="Q20" s="104" t="e">
        <f ca="1">_xlfn.IFNA($C$20+VLOOKUP(Q$16,'PUNIndex e PUN per fascia'!$I:$M,5,FALSE),"")</f>
        <v>#NAME?</v>
      </c>
      <c r="R20" s="26" t="e">
        <f ca="1">_xlfn.IFNA($C$20+VLOOKUP(R$14,'PUNIndex e PUN per fascia'!$I:$M,5,FALSE),"")</f>
        <v>#NAME?</v>
      </c>
    </row>
    <row r="21" spans="1:26" s="26" customFormat="1" ht="15.6">
      <c r="A21" s="81" t="str">
        <f>+A9&amp; "- Prezzi variabili al netto delle perdite di rete (Euro/MWh)"</f>
        <v>Lotto 17: Italia- Prezzi variabili al netto delle perdite di rete (Euro/MWh)</v>
      </c>
      <c r="B21" s="80"/>
      <c r="C21" s="80"/>
      <c r="D21" s="80"/>
      <c r="E21" s="80"/>
      <c r="F21" s="80"/>
      <c r="G21" s="80"/>
      <c r="H21" s="80"/>
      <c r="I21" s="80"/>
      <c r="J21" s="80"/>
      <c r="K21" s="80"/>
      <c r="L21" s="80"/>
      <c r="M21" s="80"/>
      <c r="N21" s="80"/>
      <c r="O21" s="80"/>
      <c r="P21" s="80"/>
      <c r="Q21" s="80"/>
      <c r="R21" s="72"/>
      <c r="S21" s="73"/>
    </row>
    <row r="22" spans="1:26" ht="15.45" customHeight="1"/>
    <row r="23" spans="1:26" ht="15.45" customHeight="1"/>
    <row r="24" spans="1:26" ht="15.45" customHeight="1"/>
    <row r="25" spans="1:26" ht="15.45" customHeight="1"/>
    <row r="26" spans="1:26" ht="15.45" customHeight="1"/>
    <row r="27" spans="1:26" ht="15.45" customHeight="1"/>
  </sheetData>
  <sheetCalcPr fullCalcOnLoad="1"/>
  <mergeCells count="8">
    <mergeCell ref="A15:C15"/>
    <mergeCell ref="Q1:R1"/>
    <mergeCell ref="A7:R7"/>
    <mergeCell ref="A9:R9"/>
    <mergeCell ref="A11:B11"/>
    <mergeCell ref="C11:D11"/>
    <mergeCell ref="A12:B12"/>
    <mergeCell ref="C12:D12"/>
  </mergeCells>
  <phoneticPr fontId="0" type="noConversion"/>
  <hyperlinks>
    <hyperlink ref="Q1:R1" location="SOMMARIO!A1" display="torna al SOMMARIO"/>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22</vt:i4>
      </vt:variant>
    </vt:vector>
  </HeadingPairs>
  <TitlesOfParts>
    <vt:vector size="22" baseType="lpstr">
      <vt:lpstr>SOMMARIO</vt:lpstr>
      <vt:lpstr>OPZIONE VERDE</vt:lpstr>
      <vt:lpstr>BASI D'ASTA e PERDITE DI RETE</vt:lpstr>
      <vt:lpstr>PUNIndex e PUN per fascia</vt:lpstr>
      <vt:lpstr>FASCE ORARIE</vt:lpstr>
      <vt:lpstr>Lotto 1</vt:lpstr>
      <vt:lpstr>Lotto 2</vt:lpstr>
      <vt:lpstr>Lotto 3</vt:lpstr>
      <vt:lpstr>Lotto 4</vt:lpstr>
      <vt:lpstr>Lotto 5</vt:lpstr>
      <vt:lpstr>Lotto 6</vt:lpstr>
      <vt:lpstr>Lotto 7</vt:lpstr>
      <vt:lpstr>Lotto 8</vt:lpstr>
      <vt:lpstr>Lotto 9</vt:lpstr>
      <vt:lpstr>Lotto 10</vt:lpstr>
      <vt:lpstr>Lotto 11</vt:lpstr>
      <vt:lpstr>Lotto 12</vt:lpstr>
      <vt:lpstr>Lotto 13</vt:lpstr>
      <vt:lpstr>Lotto 14</vt:lpstr>
      <vt:lpstr>Lotto 15</vt:lpstr>
      <vt:lpstr>Lotto 16</vt:lpstr>
      <vt:lpstr>Lotto 17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 Roberta</dc:creator>
  <cp:lastModifiedBy>mtruzzi</cp:lastModifiedBy>
  <cp:lastPrinted>2018-04-20T07:49:07Z</cp:lastPrinted>
  <dcterms:created xsi:type="dcterms:W3CDTF">2018-04-19T13:03:19Z</dcterms:created>
  <dcterms:modified xsi:type="dcterms:W3CDTF">2022-03-14T09:23:00Z</dcterms:modified>
</cp:coreProperties>
</file>